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" windowWidth="19320" windowHeight="9585"/>
  </bookViews>
  <sheets>
    <sheet name="201314" sheetId="1" r:id="rId1"/>
    <sheet name="201415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9" i="1"/>
  <c r="D99"/>
  <c r="C99"/>
  <c r="D31"/>
  <c r="G3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7"/>
  <c r="F72"/>
  <c r="C31"/>
  <c r="D127" i="2"/>
  <c r="C127"/>
  <c r="E118"/>
  <c r="E117"/>
  <c r="E116"/>
  <c r="E115"/>
  <c r="E114"/>
  <c r="F114" s="1"/>
  <c r="G114" s="1"/>
  <c r="H114" s="1"/>
  <c r="I114" s="1"/>
  <c r="J114" s="1"/>
  <c r="K114" s="1"/>
  <c r="L114" s="1"/>
  <c r="M114" s="1"/>
  <c r="E113"/>
  <c r="F113" s="1"/>
  <c r="G113" s="1"/>
  <c r="H113" s="1"/>
  <c r="I113" s="1"/>
  <c r="J113" s="1"/>
  <c r="K113" s="1"/>
  <c r="L113" s="1"/>
  <c r="M113" s="1"/>
  <c r="E112"/>
  <c r="E111"/>
  <c r="F111" s="1"/>
  <c r="G111" s="1"/>
  <c r="H111" s="1"/>
  <c r="I111" s="1"/>
  <c r="J111" s="1"/>
  <c r="K111" s="1"/>
  <c r="L111" s="1"/>
  <c r="M111" s="1"/>
  <c r="E110"/>
  <c r="F110" s="1"/>
  <c r="G110" s="1"/>
  <c r="H110" s="1"/>
  <c r="I110" s="1"/>
  <c r="J110" s="1"/>
  <c r="K110" s="1"/>
  <c r="L110" s="1"/>
  <c r="M110" s="1"/>
  <c r="E109"/>
  <c r="F109" s="1"/>
  <c r="G109" s="1"/>
  <c r="H109" s="1"/>
  <c r="I109" s="1"/>
  <c r="J109" s="1"/>
  <c r="K109" s="1"/>
  <c r="L109" s="1"/>
  <c r="M109" s="1"/>
  <c r="E108"/>
  <c r="F108" s="1"/>
  <c r="G108" s="1"/>
  <c r="H108" s="1"/>
  <c r="I108" s="1"/>
  <c r="J108" s="1"/>
  <c r="K108" s="1"/>
  <c r="L108" s="1"/>
  <c r="M108" s="1"/>
  <c r="E107"/>
  <c r="F107" s="1"/>
  <c r="G107" s="1"/>
  <c r="H107" s="1"/>
  <c r="I107" s="1"/>
  <c r="J107" s="1"/>
  <c r="K107" s="1"/>
  <c r="L107" s="1"/>
  <c r="M107" s="1"/>
  <c r="E106"/>
  <c r="E105"/>
  <c r="E104"/>
  <c r="F104" s="1"/>
  <c r="G104" s="1"/>
  <c r="H104" s="1"/>
  <c r="I104" s="1"/>
  <c r="J104" s="1"/>
  <c r="K104" s="1"/>
  <c r="L104" s="1"/>
  <c r="M104" s="1"/>
  <c r="F103"/>
  <c r="G103" s="1"/>
  <c r="H103" s="1"/>
  <c r="I103" s="1"/>
  <c r="J103" s="1"/>
  <c r="K103" s="1"/>
  <c r="L103" s="1"/>
  <c r="M103" s="1"/>
  <c r="E103"/>
  <c r="E102"/>
  <c r="E101"/>
  <c r="F101" s="1"/>
  <c r="G101" s="1"/>
  <c r="H101" s="1"/>
  <c r="I101" s="1"/>
  <c r="J101" s="1"/>
  <c r="K101" s="1"/>
  <c r="L101" s="1"/>
  <c r="M101" s="1"/>
  <c r="F100"/>
  <c r="G100" s="1"/>
  <c r="H100" s="1"/>
  <c r="I100" s="1"/>
  <c r="J100" s="1"/>
  <c r="K100" s="1"/>
  <c r="L100" s="1"/>
  <c r="M100" s="1"/>
  <c r="E100"/>
  <c r="E99"/>
  <c r="F99" s="1"/>
  <c r="G99" s="1"/>
  <c r="H99" s="1"/>
  <c r="I99" s="1"/>
  <c r="J99" s="1"/>
  <c r="K99" s="1"/>
  <c r="L99" s="1"/>
  <c r="M99" s="1"/>
  <c r="E98"/>
  <c r="F98" s="1"/>
  <c r="G98" s="1"/>
  <c r="H98" s="1"/>
  <c r="I98" s="1"/>
  <c r="J98" s="1"/>
  <c r="K98" s="1"/>
  <c r="L98" s="1"/>
  <c r="M98" s="1"/>
  <c r="E97"/>
  <c r="F97" s="1"/>
  <c r="G97" s="1"/>
  <c r="H97" s="1"/>
  <c r="I97" s="1"/>
  <c r="J97" s="1"/>
  <c r="K97" s="1"/>
  <c r="L97" s="1"/>
  <c r="M97" s="1"/>
  <c r="E96"/>
  <c r="F96" s="1"/>
  <c r="G96" s="1"/>
  <c r="H96" s="1"/>
  <c r="I96" s="1"/>
  <c r="J96" s="1"/>
  <c r="K96" s="1"/>
  <c r="L96" s="1"/>
  <c r="M96" s="1"/>
  <c r="E95"/>
  <c r="E94"/>
  <c r="F94" s="1"/>
  <c r="G94" s="1"/>
  <c r="H94" s="1"/>
  <c r="I94" s="1"/>
  <c r="J94" s="1"/>
  <c r="K94" s="1"/>
  <c r="L94" s="1"/>
  <c r="M94" s="1"/>
  <c r="E93"/>
  <c r="F92"/>
  <c r="G92" s="1"/>
  <c r="H92" s="1"/>
  <c r="I92" s="1"/>
  <c r="J92" s="1"/>
  <c r="K92" s="1"/>
  <c r="L92" s="1"/>
  <c r="M92" s="1"/>
  <c r="E92"/>
  <c r="E91"/>
  <c r="F91" s="1"/>
  <c r="G91" s="1"/>
  <c r="H91" s="1"/>
  <c r="I91" s="1"/>
  <c r="J91" s="1"/>
  <c r="K91" s="1"/>
  <c r="L91" s="1"/>
  <c r="M91" s="1"/>
  <c r="E90"/>
  <c r="F90" s="1"/>
  <c r="G90" s="1"/>
  <c r="H90" s="1"/>
  <c r="I90" s="1"/>
  <c r="J90" s="1"/>
  <c r="K90" s="1"/>
  <c r="L90" s="1"/>
  <c r="M90" s="1"/>
  <c r="E89"/>
  <c r="F89" s="1"/>
  <c r="G89" s="1"/>
  <c r="H89" s="1"/>
  <c r="I89" s="1"/>
  <c r="J89" s="1"/>
  <c r="K89" s="1"/>
  <c r="L89" s="1"/>
  <c r="M89" s="1"/>
  <c r="E88"/>
  <c r="F88" s="1"/>
  <c r="G88" s="1"/>
  <c r="H88" s="1"/>
  <c r="I88" s="1"/>
  <c r="J88" s="1"/>
  <c r="K88" s="1"/>
  <c r="L88" s="1"/>
  <c r="M88" s="1"/>
  <c r="E87"/>
  <c r="F87" s="1"/>
  <c r="G87" s="1"/>
  <c r="H87" s="1"/>
  <c r="I87" s="1"/>
  <c r="J87" s="1"/>
  <c r="K87" s="1"/>
  <c r="L87" s="1"/>
  <c r="M87" s="1"/>
  <c r="E86"/>
  <c r="F86" s="1"/>
  <c r="G86" s="1"/>
  <c r="H86" s="1"/>
  <c r="I86" s="1"/>
  <c r="J86" s="1"/>
  <c r="K86" s="1"/>
  <c r="L86" s="1"/>
  <c r="M86" s="1"/>
  <c r="E85"/>
  <c r="F85" s="1"/>
  <c r="G85" s="1"/>
  <c r="H85" s="1"/>
  <c r="I85" s="1"/>
  <c r="J85" s="1"/>
  <c r="K85" s="1"/>
  <c r="L85" s="1"/>
  <c r="M85" s="1"/>
  <c r="F84"/>
  <c r="G84" s="1"/>
  <c r="H84" s="1"/>
  <c r="I84" s="1"/>
  <c r="J84" s="1"/>
  <c r="K84" s="1"/>
  <c r="L84" s="1"/>
  <c r="M84" s="1"/>
  <c r="E84"/>
  <c r="E83"/>
  <c r="F83" s="1"/>
  <c r="G83" s="1"/>
  <c r="H83" s="1"/>
  <c r="I83" s="1"/>
  <c r="J83" s="1"/>
  <c r="K83" s="1"/>
  <c r="L83" s="1"/>
  <c r="M83" s="1"/>
  <c r="E82"/>
  <c r="F82" s="1"/>
  <c r="G82" s="1"/>
  <c r="H82" s="1"/>
  <c r="I82" s="1"/>
  <c r="J82" s="1"/>
  <c r="K82" s="1"/>
  <c r="L82" s="1"/>
  <c r="M82" s="1"/>
  <c r="E81"/>
  <c r="F81" s="1"/>
  <c r="G81" s="1"/>
  <c r="H81" s="1"/>
  <c r="I81" s="1"/>
  <c r="J81" s="1"/>
  <c r="K81" s="1"/>
  <c r="L81" s="1"/>
  <c r="M81" s="1"/>
  <c r="E80"/>
  <c r="F80" s="1"/>
  <c r="G80" s="1"/>
  <c r="H80" s="1"/>
  <c r="I80" s="1"/>
  <c r="J80" s="1"/>
  <c r="K80" s="1"/>
  <c r="L80" s="1"/>
  <c r="M80" s="1"/>
  <c r="E79"/>
  <c r="E78"/>
  <c r="E77"/>
  <c r="E76"/>
  <c r="E75"/>
  <c r="F75" s="1"/>
  <c r="G75" s="1"/>
  <c r="H75" s="1"/>
  <c r="I75" s="1"/>
  <c r="J75" s="1"/>
  <c r="K75" s="1"/>
  <c r="L75" s="1"/>
  <c r="M75" s="1"/>
  <c r="E74"/>
  <c r="F74" s="1"/>
  <c r="G74" s="1"/>
  <c r="H74" s="1"/>
  <c r="I74" s="1"/>
  <c r="J74" s="1"/>
  <c r="K74" s="1"/>
  <c r="L74" s="1"/>
  <c r="M74" s="1"/>
  <c r="E73"/>
  <c r="E72"/>
  <c r="E71"/>
  <c r="E70"/>
  <c r="E69"/>
  <c r="F68"/>
  <c r="G68" s="1"/>
  <c r="H68" s="1"/>
  <c r="I68" s="1"/>
  <c r="J68" s="1"/>
  <c r="K68" s="1"/>
  <c r="L68" s="1"/>
  <c r="M68" s="1"/>
  <c r="E68"/>
  <c r="E67"/>
  <c r="F67" s="1"/>
  <c r="G67" s="1"/>
  <c r="H67" s="1"/>
  <c r="I67" s="1"/>
  <c r="J67" s="1"/>
  <c r="K67" s="1"/>
  <c r="L67" s="1"/>
  <c r="M67" s="1"/>
  <c r="E66"/>
  <c r="F66" s="1"/>
  <c r="G66" s="1"/>
  <c r="H66" s="1"/>
  <c r="I66" s="1"/>
  <c r="J66" s="1"/>
  <c r="K66" s="1"/>
  <c r="L66" s="1"/>
  <c r="M66" s="1"/>
  <c r="E65"/>
  <c r="F65" s="1"/>
  <c r="G65" s="1"/>
  <c r="H65" s="1"/>
  <c r="I65" s="1"/>
  <c r="J65" s="1"/>
  <c r="K65" s="1"/>
  <c r="L65" s="1"/>
  <c r="M65" s="1"/>
  <c r="E64"/>
  <c r="E63"/>
  <c r="E62"/>
  <c r="F62" s="1"/>
  <c r="G62" s="1"/>
  <c r="H62" s="1"/>
  <c r="I62" s="1"/>
  <c r="J62" s="1"/>
  <c r="K62" s="1"/>
  <c r="L62" s="1"/>
  <c r="M62" s="1"/>
  <c r="E61"/>
  <c r="E60"/>
  <c r="E59"/>
  <c r="F59" s="1"/>
  <c r="G59" s="1"/>
  <c r="H59" s="1"/>
  <c r="I59" s="1"/>
  <c r="J59" s="1"/>
  <c r="K59" s="1"/>
  <c r="L59" s="1"/>
  <c r="M59" s="1"/>
  <c r="E58"/>
  <c r="F58" s="1"/>
  <c r="G58" s="1"/>
  <c r="H58" s="1"/>
  <c r="I58" s="1"/>
  <c r="J58" s="1"/>
  <c r="K58" s="1"/>
  <c r="L58" s="1"/>
  <c r="M58" s="1"/>
  <c r="E57"/>
  <c r="E56"/>
  <c r="E54"/>
  <c r="F54" s="1"/>
  <c r="G54" s="1"/>
  <c r="H54" s="1"/>
  <c r="I54" s="1"/>
  <c r="J54" s="1"/>
  <c r="K54" s="1"/>
  <c r="L54" s="1"/>
  <c r="M54" s="1"/>
  <c r="E53"/>
  <c r="F53" s="1"/>
  <c r="G53" s="1"/>
  <c r="H53" s="1"/>
  <c r="I53" s="1"/>
  <c r="J53" s="1"/>
  <c r="K53" s="1"/>
  <c r="L53" s="1"/>
  <c r="M53" s="1"/>
  <c r="E52"/>
  <c r="E51"/>
  <c r="E50"/>
  <c r="E49"/>
  <c r="E48"/>
  <c r="F48" s="1"/>
  <c r="G48" s="1"/>
  <c r="H48" s="1"/>
  <c r="I48" s="1"/>
  <c r="J48" s="1"/>
  <c r="K48" s="1"/>
  <c r="L48" s="1"/>
  <c r="M48" s="1"/>
  <c r="E47"/>
  <c r="F47" s="1"/>
  <c r="G47" s="1"/>
  <c r="H47" s="1"/>
  <c r="I47" s="1"/>
  <c r="J47" s="1"/>
  <c r="K47" s="1"/>
  <c r="L47" s="1"/>
  <c r="M47" s="1"/>
  <c r="E46"/>
  <c r="E45"/>
  <c r="E44"/>
  <c r="F44" s="1"/>
  <c r="G44" s="1"/>
  <c r="H44" s="1"/>
  <c r="I44" s="1"/>
  <c r="J44" s="1"/>
  <c r="K44" s="1"/>
  <c r="L44" s="1"/>
  <c r="M44" s="1"/>
  <c r="E43"/>
  <c r="E42"/>
  <c r="E41"/>
  <c r="F41" s="1"/>
  <c r="G41" s="1"/>
  <c r="H41" s="1"/>
  <c r="I41" s="1"/>
  <c r="J41" s="1"/>
  <c r="K41" s="1"/>
  <c r="L41" s="1"/>
  <c r="M41" s="1"/>
  <c r="E40"/>
  <c r="F40" s="1"/>
  <c r="G40" s="1"/>
  <c r="H40" s="1"/>
  <c r="I40" s="1"/>
  <c r="J40" s="1"/>
  <c r="K40" s="1"/>
  <c r="L40" s="1"/>
  <c r="M40" s="1"/>
  <c r="F39"/>
  <c r="G39" s="1"/>
  <c r="H39" s="1"/>
  <c r="I39" s="1"/>
  <c r="J39" s="1"/>
  <c r="K39" s="1"/>
  <c r="L39" s="1"/>
  <c r="M39" s="1"/>
  <c r="E39"/>
  <c r="E38"/>
  <c r="F38" s="1"/>
  <c r="G38" s="1"/>
  <c r="H38" s="1"/>
  <c r="I38" s="1"/>
  <c r="J38" s="1"/>
  <c r="K38" s="1"/>
  <c r="L38" s="1"/>
  <c r="M38" s="1"/>
  <c r="E37"/>
  <c r="F37" s="1"/>
  <c r="D35"/>
  <c r="D129" s="1"/>
  <c r="C35"/>
  <c r="F34"/>
  <c r="G34" s="1"/>
  <c r="H34" s="1"/>
  <c r="I34" s="1"/>
  <c r="J34" s="1"/>
  <c r="K34" s="1"/>
  <c r="L34" s="1"/>
  <c r="M34" s="1"/>
  <c r="E34"/>
  <c r="E33"/>
  <c r="F33" s="1"/>
  <c r="G33" s="1"/>
  <c r="H33" s="1"/>
  <c r="I33" s="1"/>
  <c r="J33" s="1"/>
  <c r="K33" s="1"/>
  <c r="L33" s="1"/>
  <c r="M33" s="1"/>
  <c r="F32"/>
  <c r="G32" s="1"/>
  <c r="H32" s="1"/>
  <c r="I32" s="1"/>
  <c r="J32" s="1"/>
  <c r="K32" s="1"/>
  <c r="L32" s="1"/>
  <c r="M32" s="1"/>
  <c r="E31"/>
  <c r="E30"/>
  <c r="E29"/>
  <c r="E28"/>
  <c r="E27"/>
  <c r="E26"/>
  <c r="F26" s="1"/>
  <c r="G26" s="1"/>
  <c r="H26" s="1"/>
  <c r="I26" s="1"/>
  <c r="J26" s="1"/>
  <c r="K26" s="1"/>
  <c r="L26" s="1"/>
  <c r="M26" s="1"/>
  <c r="E25"/>
  <c r="F25" s="1"/>
  <c r="G25" s="1"/>
  <c r="H25" s="1"/>
  <c r="I25" s="1"/>
  <c r="J25" s="1"/>
  <c r="K25" s="1"/>
  <c r="L25" s="1"/>
  <c r="M25" s="1"/>
  <c r="E24"/>
  <c r="F24" s="1"/>
  <c r="G24" s="1"/>
  <c r="H24" s="1"/>
  <c r="I24" s="1"/>
  <c r="J24" s="1"/>
  <c r="K24" s="1"/>
  <c r="L24" s="1"/>
  <c r="M24" s="1"/>
  <c r="E23"/>
  <c r="F23" s="1"/>
  <c r="G23" s="1"/>
  <c r="H23" s="1"/>
  <c r="I23" s="1"/>
  <c r="J23" s="1"/>
  <c r="K23" s="1"/>
  <c r="L23" s="1"/>
  <c r="M23" s="1"/>
  <c r="E22"/>
  <c r="F21"/>
  <c r="G21" s="1"/>
  <c r="H21" s="1"/>
  <c r="I21" s="1"/>
  <c r="J21" s="1"/>
  <c r="K21" s="1"/>
  <c r="L21" s="1"/>
  <c r="M21" s="1"/>
  <c r="E21"/>
  <c r="E20"/>
  <c r="E19"/>
  <c r="E18"/>
  <c r="E17"/>
  <c r="F17" s="1"/>
  <c r="G17" s="1"/>
  <c r="H17" s="1"/>
  <c r="I17" s="1"/>
  <c r="J17" s="1"/>
  <c r="K17" s="1"/>
  <c r="L17" s="1"/>
  <c r="M17" s="1"/>
  <c r="E16"/>
  <c r="E15"/>
  <c r="F15" s="1"/>
  <c r="G15" s="1"/>
  <c r="H15" s="1"/>
  <c r="I15" s="1"/>
  <c r="J15" s="1"/>
  <c r="K15" s="1"/>
  <c r="L15" s="1"/>
  <c r="M15" s="1"/>
  <c r="E14"/>
  <c r="F14" s="1"/>
  <c r="G14" s="1"/>
  <c r="H14" s="1"/>
  <c r="I14" s="1"/>
  <c r="J14" s="1"/>
  <c r="K14" s="1"/>
  <c r="L14" s="1"/>
  <c r="M14" s="1"/>
  <c r="E13"/>
  <c r="E12"/>
  <c r="F12" s="1"/>
  <c r="G12" s="1"/>
  <c r="H12" s="1"/>
  <c r="I12" s="1"/>
  <c r="J12" s="1"/>
  <c r="K12" s="1"/>
  <c r="L12" s="1"/>
  <c r="M12" s="1"/>
  <c r="E11"/>
  <c r="F11" s="1"/>
  <c r="G11" s="1"/>
  <c r="H11" s="1"/>
  <c r="I11" s="1"/>
  <c r="J11" s="1"/>
  <c r="K11" s="1"/>
  <c r="L11" s="1"/>
  <c r="M11" s="1"/>
  <c r="E10"/>
  <c r="E9"/>
  <c r="F9" s="1"/>
  <c r="G9" s="1"/>
  <c r="H9" s="1"/>
  <c r="I9" s="1"/>
  <c r="J9" s="1"/>
  <c r="K9" s="1"/>
  <c r="L9" s="1"/>
  <c r="M9" s="1"/>
  <c r="E8"/>
  <c r="F7"/>
  <c r="E7"/>
  <c r="F20" i="1"/>
  <c r="F11"/>
  <c r="F9"/>
  <c r="F7"/>
  <c r="F87"/>
  <c r="F88"/>
  <c r="F89"/>
  <c r="F81"/>
  <c r="F82"/>
  <c r="F83"/>
  <c r="F84"/>
  <c r="F85"/>
  <c r="F86"/>
  <c r="F74"/>
  <c r="F75"/>
  <c r="F76"/>
  <c r="F77"/>
  <c r="F78"/>
  <c r="F79"/>
  <c r="F80"/>
  <c r="F67"/>
  <c r="F68"/>
  <c r="F69"/>
  <c r="F70"/>
  <c r="F71"/>
  <c r="F73"/>
  <c r="F56"/>
  <c r="F57"/>
  <c r="F58"/>
  <c r="F59"/>
  <c r="F60"/>
  <c r="F61"/>
  <c r="F62"/>
  <c r="F63"/>
  <c r="F64"/>
  <c r="F65"/>
  <c r="F66"/>
  <c r="F49"/>
  <c r="F50"/>
  <c r="F51"/>
  <c r="F52"/>
  <c r="F53"/>
  <c r="F54"/>
  <c r="F55"/>
  <c r="F35"/>
  <c r="F36"/>
  <c r="F37"/>
  <c r="F38"/>
  <c r="F39"/>
  <c r="F40"/>
  <c r="F41"/>
  <c r="F42"/>
  <c r="F43"/>
  <c r="F44"/>
  <c r="F45"/>
  <c r="F46"/>
  <c r="F47"/>
  <c r="F34"/>
  <c r="F24"/>
  <c r="F26"/>
  <c r="F28"/>
  <c r="F29"/>
  <c r="F23"/>
  <c r="F21"/>
  <c r="F22"/>
  <c r="F10"/>
  <c r="F12"/>
  <c r="F13"/>
  <c r="F14"/>
  <c r="F15"/>
  <c r="F16"/>
  <c r="F17"/>
  <c r="F18"/>
  <c r="F19"/>
  <c r="E31" l="1"/>
  <c r="F99"/>
  <c r="F31"/>
  <c r="E99"/>
  <c r="E35" i="2"/>
  <c r="F127"/>
  <c r="G37"/>
  <c r="F35"/>
  <c r="E127"/>
  <c r="E129" s="1"/>
  <c r="G7"/>
  <c r="G35" l="1"/>
  <c r="H7"/>
  <c r="H37"/>
  <c r="G127"/>
  <c r="F129"/>
  <c r="G129" l="1"/>
  <c r="H35"/>
  <c r="I7"/>
  <c r="I37"/>
  <c r="H127"/>
  <c r="I127" l="1"/>
  <c r="J37"/>
  <c r="I35"/>
  <c r="J7"/>
  <c r="H129"/>
  <c r="J127" l="1"/>
  <c r="K37"/>
  <c r="J35"/>
  <c r="K7"/>
  <c r="I129"/>
  <c r="K127" l="1"/>
  <c r="L37"/>
  <c r="K35"/>
  <c r="L7"/>
  <c r="J129"/>
  <c r="M37" l="1"/>
  <c r="M127" s="1"/>
  <c r="L127"/>
  <c r="M7"/>
  <c r="M35" s="1"/>
  <c r="L35"/>
  <c r="L129" s="1"/>
  <c r="K129"/>
  <c r="M129" l="1"/>
</calcChain>
</file>

<file path=xl/sharedStrings.xml><?xml version="1.0" encoding="utf-8"?>
<sst xmlns="http://schemas.openxmlformats.org/spreadsheetml/2006/main" count="331" uniqueCount="179">
  <si>
    <t>10 YEAR LONG TERM FINANCIAL PLAN. 2013/14 TO 2022/23. (does not include Depreciation )</t>
  </si>
  <si>
    <t>Wagait</t>
  </si>
  <si>
    <t>Long Term Financial Plan Budget Forecast</t>
  </si>
  <si>
    <t>Acc Code</t>
  </si>
  <si>
    <t>Account Description</t>
  </si>
  <si>
    <t>12/13 Actual</t>
  </si>
  <si>
    <t>13/14 Budget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</si>
  <si>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</si>
  <si>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</si>
  <si>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</si>
  <si>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</si>
  <si>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</si>
  <si>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</si>
  <si>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</si>
  <si>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</si>
  <si>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</si>
  <si>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Comment</t>
  </si>
  <si>
    <t>Local Government</t>
  </si>
  <si>
    <t>Grants Roads to Recovery</t>
  </si>
  <si>
    <t>Increase 2%</t>
  </si>
  <si>
    <t>Grants for Others</t>
  </si>
  <si>
    <t>Grant / C'wealth / FAG</t>
  </si>
  <si>
    <t>Grant NT Government</t>
  </si>
  <si>
    <t>Grant / NT Operational</t>
  </si>
  <si>
    <t>Increase  2%</t>
  </si>
  <si>
    <t>Grant /dump</t>
  </si>
  <si>
    <t>Grant / Special Purpose rec</t>
  </si>
  <si>
    <t>Grant / Recreation</t>
  </si>
  <si>
    <t xml:space="preserve">Interest Recd </t>
  </si>
  <si>
    <t>Grant  S &amp; R facility Development</t>
  </si>
  <si>
    <t>Penalties Recd Rates</t>
  </si>
  <si>
    <t>Donations re Functions/Events</t>
  </si>
  <si>
    <t>Grounds maintenance</t>
  </si>
  <si>
    <t>Pensioner Rebates</t>
  </si>
  <si>
    <t>Other Income</t>
  </si>
  <si>
    <t>Garbage Charges Recd Rates</t>
  </si>
  <si>
    <t>General Rates Recd</t>
  </si>
  <si>
    <t>Increase 3%</t>
  </si>
  <si>
    <t>Rental</t>
  </si>
  <si>
    <t>Rental - Caravan park</t>
  </si>
  <si>
    <t>Hire Plant and equipment</t>
  </si>
  <si>
    <t>Profit/(Loss) on Sale of FA</t>
  </si>
  <si>
    <t>Admin fee</t>
  </si>
  <si>
    <t>Wage Subsidy</t>
  </si>
  <si>
    <t>Workers Compo Claim</t>
  </si>
  <si>
    <t>Non Core Local Government Services</t>
  </si>
  <si>
    <t>Jetty Income</t>
  </si>
  <si>
    <t>Environment</t>
  </si>
  <si>
    <t>Power and water</t>
  </si>
  <si>
    <t>TOTAL INCOME</t>
  </si>
  <si>
    <t>Expenditure</t>
  </si>
  <si>
    <t xml:space="preserve">Accountancy </t>
  </si>
  <si>
    <t>Increase all 3%</t>
  </si>
  <si>
    <t>Audit Fees</t>
  </si>
  <si>
    <t>Administration Fees</t>
  </si>
  <si>
    <t>Advertising</t>
  </si>
  <si>
    <t>Animal Control</t>
  </si>
  <si>
    <t>Annual / LSL</t>
  </si>
  <si>
    <t>Bad &amp; Doubtful Debts</t>
  </si>
  <si>
    <t>Bank Charges</t>
  </si>
  <si>
    <t>Cleaning</t>
  </si>
  <si>
    <t>Communications / Mobile &amp; Radios</t>
  </si>
  <si>
    <t>Community &amp; Other Orgs Support</t>
  </si>
  <si>
    <t>Entertainment</t>
  </si>
  <si>
    <t>Senior XMAS party Expenditure</t>
  </si>
  <si>
    <t>Clean up day Expenditure</t>
  </si>
  <si>
    <t>Senior Week Function Exp</t>
  </si>
  <si>
    <t>Computer Maintenance</t>
  </si>
  <si>
    <t>Consultants Fees</t>
  </si>
  <si>
    <t>Capital / Office Equipment</t>
  </si>
  <si>
    <t>Election Expenses</t>
  </si>
  <si>
    <t>Revaluation</t>
  </si>
  <si>
    <t>Revalue every 5 years</t>
  </si>
  <si>
    <t>Depreciation</t>
  </si>
  <si>
    <t>Community Recreation Activities</t>
  </si>
  <si>
    <t>Engineering Fees</t>
  </si>
  <si>
    <t>Non Cap Office Equipment</t>
  </si>
  <si>
    <t>Electricity</t>
  </si>
  <si>
    <t>Gas Supplies</t>
  </si>
  <si>
    <t>Fees &amp; Permits</t>
  </si>
  <si>
    <t>Freight</t>
  </si>
  <si>
    <t>Insurance</t>
  </si>
  <si>
    <t>Internet</t>
  </si>
  <si>
    <t>Hire of Plant and Equipment</t>
  </si>
  <si>
    <t>Legal Advice</t>
  </si>
  <si>
    <t>LGANT Membership</t>
  </si>
  <si>
    <t>Meeting  Expenses</t>
  </si>
  <si>
    <t>Members Payments</t>
  </si>
  <si>
    <t>Power / Street lighting</t>
  </si>
  <si>
    <t>Printing &amp; Stationery</t>
  </si>
  <si>
    <t>Postage</t>
  </si>
  <si>
    <t>Professional development</t>
  </si>
  <si>
    <t>Pest Control</t>
  </si>
  <si>
    <t>R &amp; M Office Equipment</t>
  </si>
  <si>
    <t>Gardening and ground Maintenance</t>
  </si>
  <si>
    <t>Recruitment</t>
  </si>
  <si>
    <t>Jetty Mtce - contractors</t>
  </si>
  <si>
    <t>Jetty Mtce -Materials</t>
  </si>
  <si>
    <t>Jetty Mtce -Vehicle costs</t>
  </si>
  <si>
    <t>R &amp; M Housing &amp; office(W)</t>
  </si>
  <si>
    <t>R &amp; M Community centre (W)</t>
  </si>
  <si>
    <t>R &amp; M Reserves</t>
  </si>
  <si>
    <t>R &amp; M Town site</t>
  </si>
  <si>
    <t>R &amp; M Ablution Blocks</t>
  </si>
  <si>
    <t>R &amp; M Foreshore Protection</t>
  </si>
  <si>
    <t xml:space="preserve">R &amp; M Recreation </t>
  </si>
  <si>
    <t>R &amp; M  Rec Complex</t>
  </si>
  <si>
    <t>Rubbish Dump Mtce Wagait</t>
  </si>
  <si>
    <t>Garbage Collection</t>
  </si>
  <si>
    <t>Stores, Materials &amp; Loose Tool</t>
  </si>
  <si>
    <t>Safety Supplies &amp; Equipment</t>
  </si>
  <si>
    <t>Subscriptions &amp; Publications</t>
  </si>
  <si>
    <t>Superannuation</t>
  </si>
  <si>
    <t>Telephone &amp; Facsimile</t>
  </si>
  <si>
    <t>Training</t>
  </si>
  <si>
    <t>Travel &amp; Accom</t>
  </si>
  <si>
    <t>Uniforms</t>
  </si>
  <si>
    <t>Valuer General</t>
  </si>
  <si>
    <t>Council assets</t>
  </si>
  <si>
    <t>Vehicle &amp; Plant Fuel &amp; Oil</t>
  </si>
  <si>
    <t>Vehicle R &amp; M</t>
  </si>
  <si>
    <t>Vehicle Insurance</t>
  </si>
  <si>
    <t>Vehicle Rego</t>
  </si>
  <si>
    <t>Workshop Mtce</t>
  </si>
  <si>
    <t>Water &amp; Sewerage</t>
  </si>
  <si>
    <t>Wages &amp; Salaries</t>
  </si>
  <si>
    <t>Workers Compensation</t>
  </si>
  <si>
    <t>Road Works Upgrade</t>
  </si>
  <si>
    <t>Return Unspent Grant</t>
  </si>
  <si>
    <t>Signage</t>
  </si>
  <si>
    <t>Power &amp; Water Contract</t>
  </si>
  <si>
    <t>Culvert &amp; Drnge Mtce Total</t>
  </si>
  <si>
    <t>Floodway Stabilisation Total</t>
  </si>
  <si>
    <t>Resheeting Total</t>
  </si>
  <si>
    <t>Roadside Spraying  Total</t>
  </si>
  <si>
    <t>Capital - Buildings</t>
  </si>
  <si>
    <t>Capital -  New Computer System &amp; Software Lic.</t>
  </si>
  <si>
    <t>Capital - Vehicles</t>
  </si>
  <si>
    <t>Capital - Roads</t>
  </si>
  <si>
    <t>***Shire Plan</t>
  </si>
  <si>
    <t>New Projects - Capital &amp; Equipment Upgrade -Wagait</t>
  </si>
  <si>
    <t>New Projects - Total</t>
  </si>
  <si>
    <t>TOTAL EXPENSES</t>
  </si>
  <si>
    <t>SURPLUS / (DEFICIENCY) - Surplus Council Funds.</t>
  </si>
  <si>
    <t xml:space="preserve">Shire Plan- </t>
  </si>
  <si>
    <t>Strategic Plan 2014/23</t>
  </si>
  <si>
    <t>***</t>
  </si>
  <si>
    <t>Subject to Grant Funding</t>
  </si>
  <si>
    <t>Elections 4 yrs</t>
  </si>
  <si>
    <t>Wagait ShireCouncil.</t>
  </si>
  <si>
    <t xml:space="preserve"> </t>
  </si>
  <si>
    <t>Heritage site m'ment</t>
  </si>
  <si>
    <t>12/13 Surpluss brought forward</t>
  </si>
  <si>
    <t>Transfer from Reserves</t>
  </si>
  <si>
    <t>Nil</t>
  </si>
  <si>
    <t>Reserve Fund</t>
  </si>
  <si>
    <t>Library</t>
  </si>
  <si>
    <t>Office Upgrade</t>
  </si>
  <si>
    <t>Painting Buildings</t>
  </si>
  <si>
    <t>Sports &amp; Rec</t>
  </si>
  <si>
    <t>Residence</t>
  </si>
  <si>
    <t>Workshop</t>
  </si>
  <si>
    <t>Caretaker Residence</t>
  </si>
  <si>
    <t>Grant / Sports &amp; Recreation</t>
  </si>
  <si>
    <t>Sports &amp; Rec wages &amp; overheads</t>
  </si>
  <si>
    <t>Variance</t>
  </si>
  <si>
    <t>Approved 2014/15 Budget</t>
  </si>
  <si>
    <t>Proposed 14/15 budget</t>
  </si>
  <si>
    <t>Memorial Garden</t>
  </si>
  <si>
    <t>Income to date 31/5/14</t>
  </si>
  <si>
    <t>Expenditure to Date</t>
  </si>
  <si>
    <t>new Works and CEO vehicle</t>
  </si>
  <si>
    <t>Carport and house improvements</t>
  </si>
  <si>
    <t>We will be hosting a TOPROC this FY</t>
  </si>
  <si>
    <t>Offical opening</t>
  </si>
  <si>
    <t>New honour roll and front of Council complex</t>
  </si>
  <si>
    <t>Includes TV monitor for meeting room for presentations</t>
  </si>
  <si>
    <t>Includes new works in expenses</t>
  </si>
  <si>
    <t>Extension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</si>
</sst>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42" fontId="16" fillId="0" borderId="0" xfId="1" applyNumberFormat="1" applyFont="1"/>
    <xf numFmtId="42" fontId="16" fillId="36" borderId="0" xfId="0" applyNumberFormat="1" applyFont="1" applyFill="1"/>
    <xf numFmtId="0" fontId="16" fillId="34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164" fontId="0" fillId="0" borderId="0" xfId="1" applyNumberFormat="1" applyFont="1"/>
    <xf numFmtId="164" fontId="0" fillId="0" borderId="0" xfId="0" applyNumberFormat="1"/>
    <xf numFmtId="164" fontId="16" fillId="0" borderId="0" xfId="1" applyNumberFormat="1" applyFont="1"/>
    <xf numFmtId="164" fontId="16" fillId="0" borderId="0" xfId="0" applyNumberFormat="1" applyFont="1"/>
    <xf numFmtId="164" fontId="0" fillId="33" borderId="0" xfId="1" applyNumberFormat="1" applyFont="1" applyFill="1"/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1" applyNumberFormat="1" applyFont="1" applyAlignment="1">
      <alignment horizontal="center"/>
    </xf>
    <xf numFmtId="0" fontId="18" fillId="0" borderId="0" xfId="0" applyFont="1"/>
    <xf numFmtId="1" fontId="16" fillId="0" borderId="0" xfId="0" applyNumberFormat="1" applyFont="1" applyAlignment="1">
      <alignment horizontal="center"/>
    </xf>
    <xf numFmtId="0" fontId="0" fillId="0" borderId="0" xfId="0" applyFont="1"/>
    <xf numFmtId="0" fontId="16" fillId="34" borderId="0" xfId="0" applyFont="1" applyFill="1"/>
    <xf numFmtId="0" fontId="0" fillId="34" borderId="0" xfId="0" applyFill="1"/>
    <xf numFmtId="3" fontId="0" fillId="34" borderId="0" xfId="0" applyNumberFormat="1" applyFill="1"/>
    <xf numFmtId="3" fontId="0" fillId="34" borderId="0" xfId="0" applyNumberFormat="1" applyFont="1" applyFill="1"/>
    <xf numFmtId="42" fontId="16" fillId="34" borderId="0" xfId="0" applyNumberFormat="1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35" borderId="0" xfId="0" applyFill="1"/>
    <xf numFmtId="164" fontId="0" fillId="35" borderId="0" xfId="1" applyNumberFormat="1" applyFont="1" applyFill="1"/>
    <xf numFmtId="0" fontId="16" fillId="35" borderId="0" xfId="0" applyFont="1" applyFill="1"/>
    <xf numFmtId="42" fontId="22" fillId="33" borderId="0" xfId="0" applyNumberFormat="1" applyFont="1" applyFill="1"/>
    <xf numFmtId="0" fontId="23" fillId="0" borderId="0" xfId="0" applyFont="1"/>
    <xf numFmtId="0" fontId="0" fillId="0" borderId="0" xfId="0" applyFill="1"/>
    <xf numFmtId="164" fontId="0" fillId="0" borderId="0" xfId="1" applyNumberFormat="1" applyFont="1" applyFill="1"/>
    <xf numFmtId="42" fontId="16" fillId="37" borderId="0" xfId="0" applyNumberFormat="1" applyFont="1" applyFill="1"/>
    <xf numFmtId="0" fontId="24" fillId="0" borderId="0" xfId="0" applyFont="1"/>
    <xf numFmtId="0" fontId="0" fillId="38" borderId="0" xfId="0" applyFill="1"/>
    <xf numFmtId="0" fontId="24" fillId="38" borderId="0" xfId="0" applyFont="1" applyFill="1"/>
    <xf numFmtId="44" fontId="24" fillId="38" borderId="0" xfId="43" applyFont="1" applyFill="1"/>
    <xf numFmtId="44" fontId="19" fillId="38" borderId="0" xfId="43" applyFont="1" applyFill="1"/>
    <xf numFmtId="44" fontId="19" fillId="38" borderId="10" xfId="43" applyFont="1" applyFill="1" applyBorder="1" applyAlignment="1">
      <alignment horizontal="center"/>
    </xf>
    <xf numFmtId="44" fontId="19" fillId="38" borderId="10" xfId="43" applyFont="1" applyFill="1" applyBorder="1" applyAlignment="1">
      <alignment horizontal="center" wrapText="1"/>
    </xf>
    <xf numFmtId="44" fontId="19" fillId="38" borderId="10" xfId="43" applyFont="1" applyFill="1" applyBorder="1"/>
    <xf numFmtId="44" fontId="24" fillId="38" borderId="10" xfId="43" applyFont="1" applyFill="1" applyBorder="1"/>
    <xf numFmtId="44" fontId="19" fillId="38" borderId="10" xfId="43" applyFont="1" applyFill="1" applyBorder="1" applyAlignment="1">
      <alignment horizontal="right"/>
    </xf>
    <xf numFmtId="44" fontId="0" fillId="38" borderId="0" xfId="43" applyFont="1" applyFill="1"/>
    <xf numFmtId="0" fontId="19" fillId="38" borderId="0" xfId="0" applyFont="1" applyFill="1"/>
    <xf numFmtId="0" fontId="19" fillId="38" borderId="10" xfId="0" applyFont="1" applyFill="1" applyBorder="1"/>
    <xf numFmtId="0" fontId="24" fillId="38" borderId="10" xfId="0" applyFont="1" applyFill="1" applyBorder="1"/>
    <xf numFmtId="0" fontId="20" fillId="38" borderId="10" xfId="0" applyFont="1" applyFill="1" applyBorder="1"/>
    <xf numFmtId="0" fontId="25" fillId="38" borderId="10" xfId="0" applyFont="1" applyFill="1" applyBorder="1"/>
    <xf numFmtId="44" fontId="26" fillId="38" borderId="10" xfId="43" applyFont="1" applyFill="1" applyBorder="1"/>
    <xf numFmtId="0" fontId="19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view="pageLayout" topLeftCell="A58" workbookViewId="0">
      <selection activeCell="G101" sqref="G101"/>
    </sheetView>
  </sheetViews>
  <sheetFormatPr defaultRowHeight="15"/>
  <cols>
    <col min="1" max="1" width="9.140625" style="35" customWidth="1"/>
    <col min="2" max="2" width="38.42578125" style="35" customWidth="1"/>
    <col min="3" max="3" width="15.7109375" style="44" bestFit="1" customWidth="1"/>
    <col min="4" max="4" width="14.140625" style="44" customWidth="1"/>
    <col min="5" max="5" width="15.5703125" style="44" customWidth="1"/>
    <col min="6" max="6" width="21.5703125" style="44" customWidth="1"/>
    <col min="7" max="7" width="19.85546875" style="44" customWidth="1"/>
  </cols>
  <sheetData>
    <row r="1" spans="1:8" ht="15.75">
      <c r="A1" s="45" t="s">
        <v>149</v>
      </c>
      <c r="B1" s="45"/>
      <c r="C1" s="38"/>
      <c r="D1" s="38"/>
      <c r="E1" s="38"/>
      <c r="F1" s="38"/>
      <c r="G1" s="37"/>
      <c r="H1" s="34"/>
    </row>
    <row r="2" spans="1:8" ht="15.75">
      <c r="A2" s="45"/>
      <c r="B2" s="45"/>
      <c r="C2" s="38"/>
      <c r="D2" s="38"/>
      <c r="E2" s="38"/>
      <c r="F2" s="38"/>
      <c r="G2" s="37"/>
      <c r="H2" s="34"/>
    </row>
    <row r="3" spans="1:8" ht="15.75">
      <c r="A3" s="45" t="s">
        <v>150</v>
      </c>
      <c r="B3" s="45"/>
      <c r="C3" s="37"/>
      <c r="D3" s="37"/>
      <c r="E3" s="37"/>
      <c r="F3" s="38"/>
      <c r="G3" s="37"/>
      <c r="H3" s="34"/>
    </row>
    <row r="4" spans="1:8" ht="15.75">
      <c r="A4" s="46"/>
      <c r="B4" s="46"/>
      <c r="C4" s="39"/>
      <c r="D4" s="39"/>
      <c r="E4" s="39"/>
      <c r="F4" s="39"/>
      <c r="G4" s="42"/>
      <c r="H4" s="34"/>
    </row>
    <row r="5" spans="1:8" ht="31.5">
      <c r="A5" s="46" t="s">
        <v>3</v>
      </c>
      <c r="B5" s="46" t="s">
        <v>4</v>
      </c>
      <c r="C5" s="39" t="s">
        <v>6</v>
      </c>
      <c r="D5" s="40" t="s">
        <v>169</v>
      </c>
      <c r="E5" s="40" t="s">
        <v>165</v>
      </c>
      <c r="F5" s="40" t="s">
        <v>166</v>
      </c>
      <c r="G5" s="40" t="s">
        <v>167</v>
      </c>
      <c r="H5" s="34"/>
    </row>
    <row r="6" spans="1:8" ht="15.75">
      <c r="A6" s="46"/>
      <c r="B6" s="46" t="s">
        <v>17</v>
      </c>
      <c r="C6" s="41"/>
      <c r="D6" s="41"/>
      <c r="E6" s="41"/>
      <c r="F6" s="41"/>
      <c r="G6" s="42"/>
      <c r="H6" s="34"/>
    </row>
    <row r="7" spans="1:8" ht="15.75">
      <c r="A7" s="47">
        <v>1</v>
      </c>
      <c r="B7" s="47" t="s">
        <v>18</v>
      </c>
      <c r="C7" s="42">
        <v>38888</v>
      </c>
      <c r="D7" s="42">
        <v>26999</v>
      </c>
      <c r="E7" s="42">
        <f>SUM(C7-D7)</f>
        <v>11889</v>
      </c>
      <c r="F7" s="42">
        <f>C7*1.02</f>
        <v>39665.760000000002</v>
      </c>
      <c r="G7" s="42">
        <v>30000</v>
      </c>
      <c r="H7" s="34"/>
    </row>
    <row r="8" spans="1:8" ht="15.75">
      <c r="A8" s="47">
        <v>2</v>
      </c>
      <c r="B8" s="47" t="s">
        <v>20</v>
      </c>
      <c r="C8" s="42"/>
      <c r="D8" s="42">
        <v>1350</v>
      </c>
      <c r="E8" s="42">
        <f t="shared" ref="E8:E54" si="0">SUM(C8-D8)</f>
        <v>-1350</v>
      </c>
      <c r="F8" s="42"/>
      <c r="G8" s="42">
        <v>75000</v>
      </c>
      <c r="H8" s="34"/>
    </row>
    <row r="9" spans="1:8" ht="15.75">
      <c r="A9" s="47">
        <v>3</v>
      </c>
      <c r="B9" s="47" t="s">
        <v>21</v>
      </c>
      <c r="C9" s="42">
        <v>10000</v>
      </c>
      <c r="D9" s="42"/>
      <c r="E9" s="42">
        <f t="shared" si="0"/>
        <v>10000</v>
      </c>
      <c r="F9" s="42">
        <f>C9*1.02</f>
        <v>10200</v>
      </c>
      <c r="G9" s="42">
        <v>10000</v>
      </c>
      <c r="H9" s="34"/>
    </row>
    <row r="10" spans="1:8" ht="15.75">
      <c r="A10" s="47">
        <v>4</v>
      </c>
      <c r="B10" s="47" t="s">
        <v>22</v>
      </c>
      <c r="C10" s="42"/>
      <c r="D10" s="42"/>
      <c r="E10" s="42">
        <f t="shared" si="0"/>
        <v>0</v>
      </c>
      <c r="F10" s="42">
        <f t="shared" ref="F10" si="1">C10*1.03</f>
        <v>0</v>
      </c>
      <c r="G10" s="42">
        <v>20000</v>
      </c>
      <c r="H10" s="34"/>
    </row>
    <row r="11" spans="1:8" ht="15.75">
      <c r="A11" s="47">
        <v>5</v>
      </c>
      <c r="B11" s="47" t="s">
        <v>23</v>
      </c>
      <c r="C11" s="42">
        <v>116000</v>
      </c>
      <c r="D11" s="42">
        <v>75839</v>
      </c>
      <c r="E11" s="42">
        <f t="shared" si="0"/>
        <v>40161</v>
      </c>
      <c r="F11" s="42">
        <f>C11*1.02</f>
        <v>118320</v>
      </c>
      <c r="G11" s="42">
        <v>75000</v>
      </c>
      <c r="H11" s="34"/>
    </row>
    <row r="12" spans="1:8" ht="15.75">
      <c r="A12" s="47">
        <v>6</v>
      </c>
      <c r="B12" s="47" t="s">
        <v>25</v>
      </c>
      <c r="C12" s="42">
        <v>10000</v>
      </c>
      <c r="D12" s="42"/>
      <c r="E12" s="42">
        <f t="shared" si="0"/>
        <v>10000</v>
      </c>
      <c r="F12" s="42">
        <f>C12*1.03</f>
        <v>10300</v>
      </c>
      <c r="G12" s="42"/>
      <c r="H12" s="34"/>
    </row>
    <row r="13" spans="1:8" ht="15.75">
      <c r="A13" s="47">
        <v>7</v>
      </c>
      <c r="B13" s="47" t="s">
        <v>26</v>
      </c>
      <c r="C13" s="42"/>
      <c r="D13" s="42"/>
      <c r="E13" s="42">
        <f t="shared" si="0"/>
        <v>0</v>
      </c>
      <c r="F13" s="42">
        <f t="shared" ref="F13" si="2">C13*1.03</f>
        <v>0</v>
      </c>
      <c r="G13" s="42"/>
      <c r="H13" s="34"/>
    </row>
    <row r="14" spans="1:8" ht="15.75">
      <c r="A14" s="47">
        <v>8</v>
      </c>
      <c r="B14" s="47" t="s">
        <v>163</v>
      </c>
      <c r="C14" s="42">
        <v>20000</v>
      </c>
      <c r="D14" s="42">
        <v>22195.8</v>
      </c>
      <c r="E14" s="42">
        <f t="shared" si="0"/>
        <v>-2195.7999999999993</v>
      </c>
      <c r="F14" s="42">
        <f>C14*1.03</f>
        <v>20600</v>
      </c>
      <c r="G14" s="42">
        <v>20000</v>
      </c>
      <c r="H14" s="34"/>
    </row>
    <row r="15" spans="1:8" ht="15.75">
      <c r="A15" s="47">
        <v>9</v>
      </c>
      <c r="B15" s="47" t="s">
        <v>28</v>
      </c>
      <c r="C15" s="42">
        <v>25000</v>
      </c>
      <c r="D15" s="42">
        <v>20395.04</v>
      </c>
      <c r="E15" s="42">
        <f t="shared" si="0"/>
        <v>4604.9599999999991</v>
      </c>
      <c r="F15" s="42">
        <f>C15*1.03</f>
        <v>25750</v>
      </c>
      <c r="G15" s="42">
        <v>20000</v>
      </c>
      <c r="H15" s="34"/>
    </row>
    <row r="16" spans="1:8" ht="15.75">
      <c r="A16" s="47">
        <v>10</v>
      </c>
      <c r="B16" s="47" t="s">
        <v>29</v>
      </c>
      <c r="C16" s="42"/>
      <c r="D16" s="42"/>
      <c r="E16" s="42">
        <f t="shared" si="0"/>
        <v>0</v>
      </c>
      <c r="F16" s="42">
        <f t="shared" ref="F16" si="3">C16*1.03</f>
        <v>0</v>
      </c>
      <c r="G16" s="42">
        <v>0</v>
      </c>
      <c r="H16" s="34"/>
    </row>
    <row r="17" spans="1:8" ht="15.75">
      <c r="A17" s="47">
        <v>11</v>
      </c>
      <c r="B17" s="47" t="s">
        <v>30</v>
      </c>
      <c r="C17" s="42">
        <v>700</v>
      </c>
      <c r="D17" s="42"/>
      <c r="E17" s="42">
        <f t="shared" si="0"/>
        <v>700</v>
      </c>
      <c r="F17" s="42">
        <f>C17*1.03</f>
        <v>721</v>
      </c>
      <c r="G17" s="42">
        <v>721</v>
      </c>
      <c r="H17" s="34"/>
    </row>
    <row r="18" spans="1:8" ht="15.75">
      <c r="A18" s="47">
        <v>12</v>
      </c>
      <c r="B18" s="47" t="s">
        <v>33</v>
      </c>
      <c r="C18" s="42"/>
      <c r="D18" s="42">
        <v>11800</v>
      </c>
      <c r="E18" s="42">
        <f t="shared" si="0"/>
        <v>-11800</v>
      </c>
      <c r="F18" s="42">
        <f t="shared" ref="F18" si="4">C18*1.03</f>
        <v>0</v>
      </c>
      <c r="G18" s="42">
        <v>12000</v>
      </c>
      <c r="H18" s="34"/>
    </row>
    <row r="19" spans="1:8" ht="15.75">
      <c r="A19" s="47">
        <v>13</v>
      </c>
      <c r="B19" s="47" t="s">
        <v>34</v>
      </c>
      <c r="C19" s="42">
        <v>2000</v>
      </c>
      <c r="D19" s="42"/>
      <c r="E19" s="42">
        <f t="shared" si="0"/>
        <v>2000</v>
      </c>
      <c r="F19" s="42">
        <f>C19*1.03</f>
        <v>2060</v>
      </c>
      <c r="G19" s="42">
        <v>2000</v>
      </c>
      <c r="H19" s="34"/>
    </row>
    <row r="20" spans="1:8" ht="15.75">
      <c r="A20" s="47">
        <v>14</v>
      </c>
      <c r="B20" s="47" t="s">
        <v>36</v>
      </c>
      <c r="C20" s="42">
        <v>197500</v>
      </c>
      <c r="D20" s="42">
        <v>192765.34</v>
      </c>
      <c r="E20" s="42">
        <f t="shared" si="0"/>
        <v>4734.6600000000035</v>
      </c>
      <c r="F20" s="42">
        <f>C20*1.03</f>
        <v>203425</v>
      </c>
      <c r="G20" s="42">
        <v>203425</v>
      </c>
      <c r="H20" s="34"/>
    </row>
    <row r="21" spans="1:8" ht="15.75">
      <c r="A21" s="47">
        <v>15</v>
      </c>
      <c r="B21" s="47" t="s">
        <v>38</v>
      </c>
      <c r="C21" s="42">
        <v>7040</v>
      </c>
      <c r="D21" s="42">
        <v>9454.5400000000009</v>
      </c>
      <c r="E21" s="42">
        <f t="shared" si="0"/>
        <v>-2414.5400000000009</v>
      </c>
      <c r="F21" s="42">
        <f>C21*1.03</f>
        <v>7251.2</v>
      </c>
      <c r="G21" s="42">
        <v>9500</v>
      </c>
      <c r="H21" s="34"/>
    </row>
    <row r="22" spans="1:8" ht="15.75">
      <c r="A22" s="47">
        <v>16</v>
      </c>
      <c r="B22" s="47" t="s">
        <v>39</v>
      </c>
      <c r="C22" s="42">
        <v>2860</v>
      </c>
      <c r="D22" s="42">
        <v>2200</v>
      </c>
      <c r="E22" s="42">
        <f t="shared" si="0"/>
        <v>660</v>
      </c>
      <c r="F22" s="42">
        <f>C22*1.03</f>
        <v>2945.8</v>
      </c>
      <c r="G22" s="42">
        <v>2860</v>
      </c>
      <c r="H22" s="34"/>
    </row>
    <row r="23" spans="1:8" ht="15.75">
      <c r="A23" s="47">
        <v>17</v>
      </c>
      <c r="B23" s="47" t="s">
        <v>40</v>
      </c>
      <c r="C23" s="42">
        <v>6500</v>
      </c>
      <c r="D23" s="42">
        <v>272.73</v>
      </c>
      <c r="E23" s="42">
        <f t="shared" si="0"/>
        <v>6227.27</v>
      </c>
      <c r="F23" s="42">
        <f>C23*1.03</f>
        <v>6695</v>
      </c>
      <c r="G23" s="42">
        <v>1000</v>
      </c>
      <c r="H23" s="34"/>
    </row>
    <row r="24" spans="1:8" ht="15.75">
      <c r="A24" s="47">
        <v>18</v>
      </c>
      <c r="B24" s="47" t="s">
        <v>34</v>
      </c>
      <c r="C24" s="42"/>
      <c r="D24" s="42">
        <v>2147.66</v>
      </c>
      <c r="E24" s="42">
        <f t="shared" si="0"/>
        <v>-2147.66</v>
      </c>
      <c r="F24" s="42">
        <f t="shared" ref="F24" si="5">C24*1.03</f>
        <v>0</v>
      </c>
      <c r="G24" s="42">
        <v>2000</v>
      </c>
      <c r="H24" s="34"/>
    </row>
    <row r="25" spans="1:8" s="4" customFormat="1" ht="15.75">
      <c r="A25" s="47">
        <v>19</v>
      </c>
      <c r="B25" s="47" t="s">
        <v>152</v>
      </c>
      <c r="C25" s="42">
        <v>19910</v>
      </c>
      <c r="D25" s="42"/>
      <c r="E25" s="42">
        <f t="shared" si="0"/>
        <v>19910</v>
      </c>
      <c r="F25" s="42"/>
      <c r="G25" s="42">
        <v>53872</v>
      </c>
      <c r="H25" s="34"/>
    </row>
    <row r="26" spans="1:8" ht="15.75">
      <c r="A26" s="47">
        <v>20</v>
      </c>
      <c r="B26" s="48" t="s">
        <v>45</v>
      </c>
      <c r="C26" s="42"/>
      <c r="D26" s="42"/>
      <c r="E26" s="42">
        <f t="shared" si="0"/>
        <v>0</v>
      </c>
      <c r="F26" s="42">
        <f t="shared" ref="F26" si="6">C26*1.03</f>
        <v>0</v>
      </c>
      <c r="G26" s="42"/>
      <c r="H26" s="34"/>
    </row>
    <row r="27" spans="1:8" s="4" customFormat="1" ht="15.75">
      <c r="A27" s="47">
        <v>21</v>
      </c>
      <c r="B27" s="47" t="s">
        <v>151</v>
      </c>
      <c r="C27" s="42"/>
      <c r="D27" s="42">
        <v>3000</v>
      </c>
      <c r="E27" s="42">
        <f t="shared" si="0"/>
        <v>-3000</v>
      </c>
      <c r="F27" s="42">
        <v>3000</v>
      </c>
      <c r="G27" s="42">
        <v>3000</v>
      </c>
      <c r="H27" s="34"/>
    </row>
    <row r="28" spans="1:8" ht="15.75">
      <c r="A28" s="47">
        <v>22</v>
      </c>
      <c r="B28" s="47" t="s">
        <v>46</v>
      </c>
      <c r="C28" s="42">
        <v>63300</v>
      </c>
      <c r="D28" s="42">
        <v>51859.21</v>
      </c>
      <c r="E28" s="42">
        <f t="shared" si="0"/>
        <v>11440.79</v>
      </c>
      <c r="F28" s="42">
        <f>C28*1.03</f>
        <v>65199</v>
      </c>
      <c r="G28" s="42">
        <v>64379</v>
      </c>
      <c r="H28" s="34"/>
    </row>
    <row r="29" spans="1:8" ht="15.75">
      <c r="A29" s="47">
        <v>23</v>
      </c>
      <c r="B29" s="47" t="s">
        <v>48</v>
      </c>
      <c r="C29" s="42">
        <v>48000</v>
      </c>
      <c r="D29" s="42">
        <v>53313.66</v>
      </c>
      <c r="E29" s="42">
        <f t="shared" si="0"/>
        <v>-5313.6600000000035</v>
      </c>
      <c r="F29" s="42">
        <f>C29*1.03</f>
        <v>49440</v>
      </c>
      <c r="G29" s="42">
        <v>53000</v>
      </c>
      <c r="H29" s="34"/>
    </row>
    <row r="30" spans="1:8" s="4" customFormat="1" ht="15.75">
      <c r="A30" s="47">
        <v>24</v>
      </c>
      <c r="B30" s="47" t="s">
        <v>153</v>
      </c>
      <c r="C30" s="42">
        <v>35923</v>
      </c>
      <c r="D30" s="42"/>
      <c r="E30" s="42">
        <f t="shared" si="0"/>
        <v>35923</v>
      </c>
      <c r="F30" s="42">
        <v>83947</v>
      </c>
      <c r="G30" s="42">
        <v>50000</v>
      </c>
      <c r="H30" s="34" t="s">
        <v>177</v>
      </c>
    </row>
    <row r="31" spans="1:8" ht="15.75">
      <c r="A31" s="47">
        <v>25</v>
      </c>
      <c r="B31" s="49" t="s">
        <v>49</v>
      </c>
      <c r="C31" s="41">
        <f t="shared" ref="C31:G31" si="7">SUM(C7:C30)</f>
        <v>603621</v>
      </c>
      <c r="D31" s="41">
        <f t="shared" si="7"/>
        <v>473591.98</v>
      </c>
      <c r="E31" s="41">
        <f t="shared" si="7"/>
        <v>130029.01999999999</v>
      </c>
      <c r="F31" s="41">
        <f t="shared" si="7"/>
        <v>649519.76</v>
      </c>
      <c r="G31" s="41">
        <f t="shared" si="7"/>
        <v>707757</v>
      </c>
      <c r="H31" s="34"/>
    </row>
    <row r="32" spans="1:8" s="4" customFormat="1" ht="31.5">
      <c r="A32" s="47">
        <v>26</v>
      </c>
      <c r="B32" s="46" t="s">
        <v>4</v>
      </c>
      <c r="C32" s="39" t="s">
        <v>6</v>
      </c>
      <c r="D32" s="40" t="s">
        <v>170</v>
      </c>
      <c r="E32" s="40" t="s">
        <v>165</v>
      </c>
      <c r="F32" s="40" t="s">
        <v>166</v>
      </c>
      <c r="G32" s="40" t="s">
        <v>167</v>
      </c>
      <c r="H32" s="34"/>
    </row>
    <row r="33" spans="1:8" ht="15.75">
      <c r="A33" s="47">
        <v>27</v>
      </c>
      <c r="B33" s="46" t="s">
        <v>50</v>
      </c>
      <c r="C33" s="42"/>
      <c r="D33" s="42"/>
      <c r="E33" s="42"/>
      <c r="F33" s="42"/>
      <c r="G33" s="42"/>
      <c r="H33" s="34"/>
    </row>
    <row r="34" spans="1:8" ht="15.75">
      <c r="A34" s="47">
        <v>28</v>
      </c>
      <c r="B34" s="47" t="s">
        <v>51</v>
      </c>
      <c r="C34" s="42">
        <v>14000</v>
      </c>
      <c r="D34" s="42">
        <v>11930</v>
      </c>
      <c r="E34" s="42">
        <f t="shared" si="0"/>
        <v>2070</v>
      </c>
      <c r="F34" s="42">
        <f t="shared" ref="F34:F39" si="8">C34*1.03</f>
        <v>14420</v>
      </c>
      <c r="G34" s="42">
        <v>14200</v>
      </c>
      <c r="H34" s="34"/>
    </row>
    <row r="35" spans="1:8" ht="15.75">
      <c r="A35" s="47">
        <v>29</v>
      </c>
      <c r="B35" s="47" t="s">
        <v>53</v>
      </c>
      <c r="C35" s="42">
        <v>8000</v>
      </c>
      <c r="D35" s="42"/>
      <c r="E35" s="42">
        <f t="shared" si="0"/>
        <v>8000</v>
      </c>
      <c r="F35" s="42">
        <f t="shared" si="8"/>
        <v>8240</v>
      </c>
      <c r="G35" s="42">
        <v>8240</v>
      </c>
      <c r="H35" s="34"/>
    </row>
    <row r="36" spans="1:8" ht="15.75">
      <c r="A36" s="47">
        <v>30</v>
      </c>
      <c r="B36" s="47" t="s">
        <v>54</v>
      </c>
      <c r="C36" s="42">
        <v>4500</v>
      </c>
      <c r="D36" s="42">
        <v>1349.35</v>
      </c>
      <c r="E36" s="42">
        <f t="shared" si="0"/>
        <v>3150.65</v>
      </c>
      <c r="F36" s="42">
        <f t="shared" si="8"/>
        <v>4635</v>
      </c>
      <c r="G36" s="42">
        <v>1500</v>
      </c>
      <c r="H36" s="34"/>
    </row>
    <row r="37" spans="1:8" ht="15.75">
      <c r="A37" s="47">
        <v>31</v>
      </c>
      <c r="B37" s="47" t="s">
        <v>55</v>
      </c>
      <c r="C37" s="42">
        <v>1000</v>
      </c>
      <c r="D37" s="42">
        <v>1059.3599999999999</v>
      </c>
      <c r="E37" s="42">
        <f t="shared" si="0"/>
        <v>-59.3599999999999</v>
      </c>
      <c r="F37" s="42">
        <f t="shared" si="8"/>
        <v>1030</v>
      </c>
      <c r="G37" s="42">
        <v>1000</v>
      </c>
      <c r="H37" s="34"/>
    </row>
    <row r="38" spans="1:8" ht="15.75">
      <c r="A38" s="47">
        <v>32</v>
      </c>
      <c r="B38" s="47" t="s">
        <v>56</v>
      </c>
      <c r="C38" s="42">
        <v>1400</v>
      </c>
      <c r="D38" s="42"/>
      <c r="E38" s="42">
        <f t="shared" si="0"/>
        <v>1400</v>
      </c>
      <c r="F38" s="42">
        <f t="shared" si="8"/>
        <v>1442</v>
      </c>
      <c r="G38" s="42">
        <v>250</v>
      </c>
      <c r="H38" s="34"/>
    </row>
    <row r="39" spans="1:8" ht="15.75">
      <c r="A39" s="47">
        <v>33</v>
      </c>
      <c r="B39" s="47" t="s">
        <v>59</v>
      </c>
      <c r="C39" s="42">
        <v>1600</v>
      </c>
      <c r="D39" s="42">
        <v>968</v>
      </c>
      <c r="E39" s="42">
        <f t="shared" si="0"/>
        <v>632</v>
      </c>
      <c r="F39" s="42">
        <f t="shared" si="8"/>
        <v>1648</v>
      </c>
      <c r="G39" s="42">
        <v>1600</v>
      </c>
      <c r="H39" s="34"/>
    </row>
    <row r="40" spans="1:8" ht="15.75">
      <c r="A40" s="47">
        <v>34</v>
      </c>
      <c r="B40" s="47" t="s">
        <v>60</v>
      </c>
      <c r="C40" s="42"/>
      <c r="D40" s="42">
        <v>341.59</v>
      </c>
      <c r="E40" s="42">
        <f t="shared" si="0"/>
        <v>-341.59</v>
      </c>
      <c r="F40" s="42">
        <f t="shared" ref="F40" si="9">C40*1.03</f>
        <v>0</v>
      </c>
      <c r="G40" s="42">
        <v>350</v>
      </c>
      <c r="H40" s="34"/>
    </row>
    <row r="41" spans="1:8" ht="15.75">
      <c r="A41" s="47">
        <v>35</v>
      </c>
      <c r="B41" s="47" t="s">
        <v>62</v>
      </c>
      <c r="C41" s="42">
        <v>6000</v>
      </c>
      <c r="D41" s="42">
        <v>6816.27</v>
      </c>
      <c r="E41" s="42">
        <f t="shared" si="0"/>
        <v>-816.27000000000044</v>
      </c>
      <c r="F41" s="42">
        <f>C41*1.03</f>
        <v>6180</v>
      </c>
      <c r="G41" s="42">
        <v>7000</v>
      </c>
      <c r="H41" s="34"/>
    </row>
    <row r="42" spans="1:8" ht="15.75">
      <c r="A42" s="47">
        <v>36</v>
      </c>
      <c r="B42" s="47" t="s">
        <v>63</v>
      </c>
      <c r="C42" s="42">
        <v>1700</v>
      </c>
      <c r="D42" s="42">
        <v>1443.87</v>
      </c>
      <c r="E42" s="42">
        <f t="shared" si="0"/>
        <v>256.13000000000011</v>
      </c>
      <c r="F42" s="42">
        <f>C42*1.03</f>
        <v>1751</v>
      </c>
      <c r="G42" s="42">
        <v>1700</v>
      </c>
      <c r="H42" s="34"/>
    </row>
    <row r="43" spans="1:8" ht="15.75">
      <c r="A43" s="47">
        <v>37</v>
      </c>
      <c r="B43" s="47" t="s">
        <v>64</v>
      </c>
      <c r="C43" s="42"/>
      <c r="D43" s="42"/>
      <c r="E43" s="42">
        <f t="shared" si="0"/>
        <v>0</v>
      </c>
      <c r="F43" s="42">
        <f t="shared" ref="F43" si="10">C43*1.03</f>
        <v>0</v>
      </c>
      <c r="G43" s="42">
        <v>500</v>
      </c>
      <c r="H43" s="34"/>
    </row>
    <row r="44" spans="1:8" ht="15.75">
      <c r="A44" s="47">
        <v>38</v>
      </c>
      <c r="B44" s="47" t="s">
        <v>66</v>
      </c>
      <c r="C44" s="42"/>
      <c r="D44" s="42"/>
      <c r="E44" s="42">
        <f t="shared" si="0"/>
        <v>0</v>
      </c>
      <c r="F44" s="42">
        <f t="shared" ref="F44" si="11">C44*1.03</f>
        <v>0</v>
      </c>
      <c r="G44" s="42">
        <v>1000</v>
      </c>
      <c r="H44" s="34"/>
    </row>
    <row r="45" spans="1:8" ht="15.75">
      <c r="A45" s="47">
        <v>39</v>
      </c>
      <c r="B45" s="47" t="s">
        <v>67</v>
      </c>
      <c r="C45" s="42"/>
      <c r="D45" s="42">
        <v>4231.68</v>
      </c>
      <c r="E45" s="42">
        <f t="shared" si="0"/>
        <v>-4231.68</v>
      </c>
      <c r="F45" s="42">
        <f t="shared" ref="F45" si="12">C45*1.03</f>
        <v>0</v>
      </c>
      <c r="G45" s="42">
        <v>4000</v>
      </c>
      <c r="H45" s="34"/>
    </row>
    <row r="46" spans="1:8" ht="15.75">
      <c r="A46" s="47">
        <v>40</v>
      </c>
      <c r="B46" s="47" t="s">
        <v>68</v>
      </c>
      <c r="C46" s="42">
        <v>20500</v>
      </c>
      <c r="D46" s="42"/>
      <c r="E46" s="42">
        <f t="shared" si="0"/>
        <v>20500</v>
      </c>
      <c r="F46" s="42">
        <f>C46*1.03</f>
        <v>21115</v>
      </c>
      <c r="G46" s="42">
        <v>5000</v>
      </c>
      <c r="H46" s="34"/>
    </row>
    <row r="47" spans="1:8" ht="15.75">
      <c r="A47" s="47">
        <v>41</v>
      </c>
      <c r="B47" s="47" t="s">
        <v>69</v>
      </c>
      <c r="C47" s="42">
        <v>2000</v>
      </c>
      <c r="D47" s="42"/>
      <c r="E47" s="42">
        <f t="shared" si="0"/>
        <v>2000</v>
      </c>
      <c r="F47" s="42">
        <f>C47*1.03</f>
        <v>2060</v>
      </c>
      <c r="G47" s="42">
        <v>2000</v>
      </c>
      <c r="H47" s="34"/>
    </row>
    <row r="48" spans="1:8" ht="15.75">
      <c r="A48" s="47">
        <v>42</v>
      </c>
      <c r="B48" s="47" t="s">
        <v>70</v>
      </c>
      <c r="C48" s="42">
        <v>7000</v>
      </c>
      <c r="D48" s="42"/>
      <c r="E48" s="42">
        <f t="shared" si="0"/>
        <v>7000</v>
      </c>
      <c r="F48" s="42"/>
      <c r="G48" s="42">
        <v>5000</v>
      </c>
      <c r="H48" s="34"/>
    </row>
    <row r="49" spans="1:8" ht="15.75">
      <c r="A49" s="47">
        <v>43</v>
      </c>
      <c r="B49" s="47" t="s">
        <v>47</v>
      </c>
      <c r="C49" s="42">
        <v>2000</v>
      </c>
      <c r="D49" s="42"/>
      <c r="E49" s="42">
        <f t="shared" si="0"/>
        <v>2000</v>
      </c>
      <c r="F49" s="42">
        <f>C49*1.03</f>
        <v>2060</v>
      </c>
      <c r="G49" s="42">
        <v>2000</v>
      </c>
      <c r="H49" s="34"/>
    </row>
    <row r="50" spans="1:8" ht="15.75">
      <c r="A50" s="47">
        <v>44</v>
      </c>
      <c r="B50" s="47" t="s">
        <v>74</v>
      </c>
      <c r="C50" s="42">
        <v>2000</v>
      </c>
      <c r="D50" s="42">
        <v>1073.32</v>
      </c>
      <c r="E50" s="42">
        <f t="shared" si="0"/>
        <v>926.68000000000006</v>
      </c>
      <c r="F50" s="42">
        <f>C50*1.03</f>
        <v>2060</v>
      </c>
      <c r="G50" s="42">
        <v>3000</v>
      </c>
      <c r="H50" s="34"/>
    </row>
    <row r="51" spans="1:8" ht="15.75">
      <c r="A51" s="47">
        <v>45</v>
      </c>
      <c r="B51" s="47" t="s">
        <v>77</v>
      </c>
      <c r="C51" s="42">
        <v>12000</v>
      </c>
      <c r="D51" s="42">
        <v>13079.01</v>
      </c>
      <c r="E51" s="42">
        <f t="shared" si="0"/>
        <v>-1079.0100000000002</v>
      </c>
      <c r="F51" s="42">
        <f>C51*1.03</f>
        <v>12360</v>
      </c>
      <c r="G51" s="42">
        <v>15000</v>
      </c>
      <c r="H51" s="34"/>
    </row>
    <row r="52" spans="1:8" ht="15.75">
      <c r="A52" s="47">
        <v>46</v>
      </c>
      <c r="B52" s="47" t="s">
        <v>78</v>
      </c>
      <c r="C52" s="42"/>
      <c r="D52" s="42">
        <v>87.27</v>
      </c>
      <c r="E52" s="42">
        <f t="shared" si="0"/>
        <v>-87.27</v>
      </c>
      <c r="F52" s="42">
        <f t="shared" ref="F52" si="13">C52*1.03</f>
        <v>0</v>
      </c>
      <c r="G52" s="42">
        <v>100</v>
      </c>
      <c r="H52" s="34"/>
    </row>
    <row r="53" spans="1:8" ht="15.75">
      <c r="A53" s="47">
        <v>47</v>
      </c>
      <c r="B53" s="47" t="s">
        <v>80</v>
      </c>
      <c r="C53" s="42">
        <v>500</v>
      </c>
      <c r="D53" s="42">
        <v>776.37</v>
      </c>
      <c r="E53" s="42">
        <f t="shared" si="0"/>
        <v>-276.37</v>
      </c>
      <c r="F53" s="42">
        <f>C53*1.03</f>
        <v>515</v>
      </c>
      <c r="G53" s="42">
        <v>800</v>
      </c>
      <c r="H53" s="34"/>
    </row>
    <row r="54" spans="1:8" ht="15.75">
      <c r="A54" s="47">
        <v>48</v>
      </c>
      <c r="B54" s="47" t="s">
        <v>81</v>
      </c>
      <c r="C54" s="42">
        <v>15000</v>
      </c>
      <c r="D54" s="42">
        <v>18499.61</v>
      </c>
      <c r="E54" s="42">
        <f t="shared" si="0"/>
        <v>-3499.6100000000006</v>
      </c>
      <c r="F54" s="42">
        <f>C54*1.03</f>
        <v>15450</v>
      </c>
      <c r="G54" s="42">
        <v>16000</v>
      </c>
      <c r="H54" s="34"/>
    </row>
    <row r="55" spans="1:8" ht="15.75">
      <c r="A55" s="47">
        <v>49</v>
      </c>
      <c r="B55" s="47" t="s">
        <v>83</v>
      </c>
      <c r="C55" s="42">
        <v>1500</v>
      </c>
      <c r="D55" s="42"/>
      <c r="E55" s="42">
        <f t="shared" ref="E55:E94" si="14">SUM(C55-D55)</f>
        <v>1500</v>
      </c>
      <c r="F55" s="42">
        <f>C55*1.03</f>
        <v>1545</v>
      </c>
      <c r="G55" s="42">
        <v>9500</v>
      </c>
      <c r="H55" s="34"/>
    </row>
    <row r="56" spans="1:8" ht="15.75">
      <c r="A56" s="47">
        <v>50</v>
      </c>
      <c r="B56" s="47" t="s">
        <v>85</v>
      </c>
      <c r="C56" s="42"/>
      <c r="D56" s="42">
        <v>2356.94</v>
      </c>
      <c r="E56" s="42">
        <f t="shared" si="14"/>
        <v>-2356.94</v>
      </c>
      <c r="F56" s="42">
        <f t="shared" ref="F56" si="15">C56*1.03</f>
        <v>0</v>
      </c>
      <c r="G56" s="42">
        <v>2500</v>
      </c>
      <c r="H56" s="34"/>
    </row>
    <row r="57" spans="1:8" ht="15.75">
      <c r="A57" s="47">
        <v>51</v>
      </c>
      <c r="B57" s="47" t="s">
        <v>86</v>
      </c>
      <c r="C57" s="42"/>
      <c r="D57" s="42">
        <v>219.09</v>
      </c>
      <c r="E57" s="42">
        <f t="shared" si="14"/>
        <v>-219.09</v>
      </c>
      <c r="F57" s="42">
        <f t="shared" ref="F57" si="16">C57*1.03</f>
        <v>0</v>
      </c>
      <c r="G57" s="42">
        <v>1500</v>
      </c>
      <c r="H57" s="34" t="s">
        <v>173</v>
      </c>
    </row>
    <row r="58" spans="1:8" ht="15.75">
      <c r="A58" s="47">
        <v>52</v>
      </c>
      <c r="B58" s="47" t="s">
        <v>87</v>
      </c>
      <c r="C58" s="42"/>
      <c r="D58" s="42"/>
      <c r="E58" s="42">
        <f t="shared" si="14"/>
        <v>0</v>
      </c>
      <c r="F58" s="42">
        <f t="shared" ref="F58" si="17">C58*1.03</f>
        <v>0</v>
      </c>
      <c r="G58" s="42">
        <v>0</v>
      </c>
      <c r="H58" s="34"/>
    </row>
    <row r="59" spans="1:8" ht="15.75">
      <c r="A59" s="47">
        <v>53</v>
      </c>
      <c r="B59" s="47" t="s">
        <v>89</v>
      </c>
      <c r="C59" s="42">
        <v>2400</v>
      </c>
      <c r="D59" s="42">
        <v>2766.98</v>
      </c>
      <c r="E59" s="42">
        <f t="shared" si="14"/>
        <v>-366.98</v>
      </c>
      <c r="F59" s="42">
        <f>C59*1.03</f>
        <v>2472</v>
      </c>
      <c r="G59" s="42">
        <v>3000</v>
      </c>
      <c r="H59" s="34"/>
    </row>
    <row r="60" spans="1:8" ht="15.75">
      <c r="A60" s="47">
        <v>54</v>
      </c>
      <c r="B60" s="47" t="s">
        <v>90</v>
      </c>
      <c r="C60" s="42">
        <v>500</v>
      </c>
      <c r="D60" s="42">
        <v>339.6</v>
      </c>
      <c r="E60" s="42">
        <f t="shared" si="14"/>
        <v>160.39999999999998</v>
      </c>
      <c r="F60" s="42">
        <f>C60*1.03</f>
        <v>515</v>
      </c>
      <c r="G60" s="42">
        <v>500</v>
      </c>
      <c r="H60" s="34"/>
    </row>
    <row r="61" spans="1:8" ht="15.75">
      <c r="A61" s="47">
        <v>55</v>
      </c>
      <c r="B61" s="47" t="s">
        <v>91</v>
      </c>
      <c r="C61" s="42"/>
      <c r="D61" s="42"/>
      <c r="E61" s="42">
        <f t="shared" si="14"/>
        <v>0</v>
      </c>
      <c r="F61" s="42">
        <f t="shared" ref="F61" si="18">C61*1.03</f>
        <v>0</v>
      </c>
      <c r="G61" s="42">
        <v>1000</v>
      </c>
      <c r="H61" s="34"/>
    </row>
    <row r="62" spans="1:8" ht="15.75">
      <c r="A62" s="47">
        <v>56</v>
      </c>
      <c r="B62" s="47" t="s">
        <v>92</v>
      </c>
      <c r="C62" s="42"/>
      <c r="D62" s="42"/>
      <c r="E62" s="42">
        <f t="shared" si="14"/>
        <v>0</v>
      </c>
      <c r="F62" s="42">
        <f t="shared" ref="F62" si="19">C62*1.03</f>
        <v>0</v>
      </c>
      <c r="G62" s="42">
        <v>1500</v>
      </c>
      <c r="H62" s="34"/>
    </row>
    <row r="63" spans="1:8" ht="15.75">
      <c r="A63" s="47">
        <v>57</v>
      </c>
      <c r="B63" s="47" t="s">
        <v>94</v>
      </c>
      <c r="C63" s="42"/>
      <c r="D63" s="42"/>
      <c r="E63" s="42">
        <f t="shared" si="14"/>
        <v>0</v>
      </c>
      <c r="F63" s="42">
        <f t="shared" ref="F63" si="20">C63*1.03</f>
        <v>0</v>
      </c>
      <c r="G63" s="42">
        <v>3500</v>
      </c>
      <c r="H63" s="34"/>
    </row>
    <row r="64" spans="1:8" ht="15.75">
      <c r="A64" s="47">
        <v>58</v>
      </c>
      <c r="B64" s="47" t="s">
        <v>96</v>
      </c>
      <c r="C64" s="42">
        <v>2000</v>
      </c>
      <c r="D64" s="42"/>
      <c r="E64" s="42">
        <f t="shared" si="14"/>
        <v>2000</v>
      </c>
      <c r="F64" s="42">
        <f t="shared" ref="F64:F73" si="21">C64*1.03</f>
        <v>2060</v>
      </c>
      <c r="G64" s="42">
        <v>10400</v>
      </c>
      <c r="H64" s="34"/>
    </row>
    <row r="65" spans="1:8" ht="15.75">
      <c r="A65" s="47">
        <v>59</v>
      </c>
      <c r="B65" s="47" t="s">
        <v>97</v>
      </c>
      <c r="C65" s="42">
        <v>800</v>
      </c>
      <c r="D65" s="42">
        <v>762.68</v>
      </c>
      <c r="E65" s="42">
        <f t="shared" si="14"/>
        <v>37.32000000000005</v>
      </c>
      <c r="F65" s="42">
        <f t="shared" si="21"/>
        <v>824</v>
      </c>
      <c r="G65" s="42">
        <v>824</v>
      </c>
      <c r="H65" s="34"/>
    </row>
    <row r="66" spans="1:8" ht="15.75">
      <c r="A66" s="47">
        <v>60</v>
      </c>
      <c r="B66" s="47" t="s">
        <v>99</v>
      </c>
      <c r="C66" s="42">
        <v>5700</v>
      </c>
      <c r="D66" s="42">
        <v>12588.3</v>
      </c>
      <c r="E66" s="42">
        <f t="shared" si="14"/>
        <v>-6888.2999999999993</v>
      </c>
      <c r="F66" s="42">
        <f t="shared" si="21"/>
        <v>5871</v>
      </c>
      <c r="G66" s="42">
        <v>10000</v>
      </c>
      <c r="H66" s="34"/>
    </row>
    <row r="67" spans="1:8" ht="15.75">
      <c r="A67" s="47">
        <v>61</v>
      </c>
      <c r="B67" s="47" t="s">
        <v>100</v>
      </c>
      <c r="C67" s="42">
        <v>6500</v>
      </c>
      <c r="D67" s="42">
        <v>4686.93</v>
      </c>
      <c r="E67" s="42">
        <f t="shared" si="14"/>
        <v>1813.0699999999997</v>
      </c>
      <c r="F67" s="42">
        <f t="shared" si="21"/>
        <v>6695</v>
      </c>
      <c r="G67" s="42">
        <v>7000</v>
      </c>
      <c r="H67" s="34"/>
    </row>
    <row r="68" spans="1:8" ht="15.75">
      <c r="A68" s="47">
        <v>62</v>
      </c>
      <c r="B68" s="47" t="s">
        <v>101</v>
      </c>
      <c r="C68" s="42">
        <v>23000</v>
      </c>
      <c r="D68" s="42">
        <v>524.41999999999996</v>
      </c>
      <c r="E68" s="42">
        <f t="shared" si="14"/>
        <v>22475.58</v>
      </c>
      <c r="F68" s="42">
        <f t="shared" si="21"/>
        <v>23690</v>
      </c>
      <c r="G68" s="42">
        <v>2000</v>
      </c>
      <c r="H68" s="34"/>
    </row>
    <row r="69" spans="1:8" ht="15.75">
      <c r="A69" s="47">
        <v>63</v>
      </c>
      <c r="B69" s="47" t="s">
        <v>102</v>
      </c>
      <c r="C69" s="42">
        <v>11000</v>
      </c>
      <c r="D69" s="42">
        <v>176.22</v>
      </c>
      <c r="E69" s="42">
        <f t="shared" si="14"/>
        <v>10823.78</v>
      </c>
      <c r="F69" s="42">
        <f t="shared" si="21"/>
        <v>11330</v>
      </c>
      <c r="G69" s="42">
        <v>11300</v>
      </c>
      <c r="H69" s="34"/>
    </row>
    <row r="70" spans="1:8" ht="15.75">
      <c r="A70" s="47">
        <v>64</v>
      </c>
      <c r="B70" s="47" t="s">
        <v>103</v>
      </c>
      <c r="C70" s="42">
        <v>1600</v>
      </c>
      <c r="D70" s="42">
        <v>3177.9</v>
      </c>
      <c r="E70" s="42">
        <f t="shared" si="14"/>
        <v>-1577.9</v>
      </c>
      <c r="F70" s="42">
        <f t="shared" si="21"/>
        <v>1648</v>
      </c>
      <c r="G70" s="42">
        <v>3500</v>
      </c>
      <c r="H70" s="34"/>
    </row>
    <row r="71" spans="1:8" ht="15.75">
      <c r="A71" s="47">
        <v>65</v>
      </c>
      <c r="B71" s="47" t="s">
        <v>105</v>
      </c>
      <c r="C71" s="42">
        <v>2000</v>
      </c>
      <c r="D71" s="42"/>
      <c r="E71" s="42">
        <f t="shared" si="14"/>
        <v>2000</v>
      </c>
      <c r="F71" s="42">
        <f t="shared" si="21"/>
        <v>2060</v>
      </c>
      <c r="G71" s="42">
        <v>2000</v>
      </c>
      <c r="H71" s="34"/>
    </row>
    <row r="72" spans="1:8" s="4" customFormat="1" ht="15.75">
      <c r="A72" s="47">
        <v>66</v>
      </c>
      <c r="B72" s="47" t="s">
        <v>164</v>
      </c>
      <c r="C72" s="42">
        <v>19000</v>
      </c>
      <c r="D72" s="42">
        <v>25247.43</v>
      </c>
      <c r="E72" s="42">
        <f t="shared" si="14"/>
        <v>-6247.43</v>
      </c>
      <c r="F72" s="42">
        <f t="shared" si="21"/>
        <v>19570</v>
      </c>
      <c r="G72" s="42">
        <v>20000</v>
      </c>
      <c r="H72" s="34"/>
    </row>
    <row r="73" spans="1:8" ht="15.75">
      <c r="A73" s="47">
        <v>67</v>
      </c>
      <c r="B73" s="47" t="s">
        <v>107</v>
      </c>
      <c r="C73" s="42">
        <v>10500</v>
      </c>
      <c r="D73" s="42">
        <v>2248.41</v>
      </c>
      <c r="E73" s="42">
        <f t="shared" si="14"/>
        <v>8251.59</v>
      </c>
      <c r="F73" s="42">
        <f t="shared" si="21"/>
        <v>10815</v>
      </c>
      <c r="G73" s="42">
        <v>10000</v>
      </c>
      <c r="H73" s="34"/>
    </row>
    <row r="74" spans="1:8" ht="15.75">
      <c r="A74" s="47">
        <v>68</v>
      </c>
      <c r="B74" s="47" t="s">
        <v>109</v>
      </c>
      <c r="C74" s="42">
        <v>7700</v>
      </c>
      <c r="D74" s="42"/>
      <c r="E74" s="42">
        <f t="shared" si="14"/>
        <v>7700</v>
      </c>
      <c r="F74" s="42">
        <f>C74*1.03</f>
        <v>7931</v>
      </c>
      <c r="G74" s="42">
        <v>8000</v>
      </c>
      <c r="H74" s="34"/>
    </row>
    <row r="75" spans="1:8" ht="15.75">
      <c r="A75" s="47">
        <v>69</v>
      </c>
      <c r="B75" s="47" t="s">
        <v>110</v>
      </c>
      <c r="C75" s="42"/>
      <c r="D75" s="42"/>
      <c r="E75" s="42">
        <f t="shared" si="14"/>
        <v>0</v>
      </c>
      <c r="F75" s="42">
        <f t="shared" ref="F75" si="22">C75*1.03</f>
        <v>0</v>
      </c>
      <c r="G75" s="42">
        <v>3000</v>
      </c>
      <c r="H75" s="34"/>
    </row>
    <row r="76" spans="1:8" ht="15.75">
      <c r="A76" s="47">
        <v>70</v>
      </c>
      <c r="B76" s="47" t="s">
        <v>111</v>
      </c>
      <c r="C76" s="42">
        <v>6000</v>
      </c>
      <c r="D76" s="42">
        <v>731</v>
      </c>
      <c r="E76" s="42">
        <f t="shared" si="14"/>
        <v>5269</v>
      </c>
      <c r="F76" s="42">
        <f t="shared" ref="F76:F81" si="23">C76*1.03</f>
        <v>6180</v>
      </c>
      <c r="G76" s="42">
        <v>2000</v>
      </c>
      <c r="H76" s="34"/>
    </row>
    <row r="77" spans="1:8" ht="15.75">
      <c r="A77" s="47">
        <v>71</v>
      </c>
      <c r="B77" s="47" t="s">
        <v>112</v>
      </c>
      <c r="C77" s="42">
        <v>23194</v>
      </c>
      <c r="D77" s="42">
        <v>22667.919999999998</v>
      </c>
      <c r="E77" s="42">
        <f t="shared" si="14"/>
        <v>526.08000000000175</v>
      </c>
      <c r="F77" s="42">
        <f t="shared" si="23"/>
        <v>23889.82</v>
      </c>
      <c r="G77" s="42">
        <v>25000</v>
      </c>
      <c r="H77" s="34"/>
    </row>
    <row r="78" spans="1:8" ht="15.75">
      <c r="A78" s="47">
        <v>72</v>
      </c>
      <c r="B78" s="47" t="s">
        <v>113</v>
      </c>
      <c r="C78" s="42">
        <v>9500</v>
      </c>
      <c r="D78" s="42">
        <v>7415.66</v>
      </c>
      <c r="E78" s="42">
        <f t="shared" si="14"/>
        <v>2084.34</v>
      </c>
      <c r="F78" s="42">
        <f t="shared" si="23"/>
        <v>9785</v>
      </c>
      <c r="G78" s="42">
        <v>9700</v>
      </c>
      <c r="H78" s="34"/>
    </row>
    <row r="79" spans="1:8" ht="15.75">
      <c r="A79" s="47">
        <v>73</v>
      </c>
      <c r="B79" s="47" t="s">
        <v>114</v>
      </c>
      <c r="C79" s="42">
        <v>3000</v>
      </c>
      <c r="D79" s="42">
        <v>2592.71</v>
      </c>
      <c r="E79" s="42">
        <f t="shared" si="14"/>
        <v>407.28999999999996</v>
      </c>
      <c r="F79" s="42">
        <f t="shared" si="23"/>
        <v>3090</v>
      </c>
      <c r="G79" s="42">
        <v>3000</v>
      </c>
      <c r="H79" s="34"/>
    </row>
    <row r="80" spans="1:8" ht="15.75">
      <c r="A80" s="47">
        <v>74</v>
      </c>
      <c r="B80" s="47" t="s">
        <v>115</v>
      </c>
      <c r="C80" s="42">
        <v>3000</v>
      </c>
      <c r="D80" s="42">
        <v>5566.63</v>
      </c>
      <c r="E80" s="42">
        <f t="shared" si="14"/>
        <v>-2566.63</v>
      </c>
      <c r="F80" s="42">
        <f t="shared" si="23"/>
        <v>3090</v>
      </c>
      <c r="G80" s="42">
        <v>6000</v>
      </c>
      <c r="H80" s="34"/>
    </row>
    <row r="81" spans="1:8" ht="15.75">
      <c r="A81" s="47">
        <v>75</v>
      </c>
      <c r="B81" s="47" t="s">
        <v>116</v>
      </c>
      <c r="C81" s="42">
        <v>1110</v>
      </c>
      <c r="D81" s="42">
        <v>1368.51</v>
      </c>
      <c r="E81" s="42">
        <f t="shared" si="14"/>
        <v>-258.51</v>
      </c>
      <c r="F81" s="42">
        <f t="shared" si="23"/>
        <v>1143.3</v>
      </c>
      <c r="G81" s="42">
        <v>2000</v>
      </c>
      <c r="H81" s="34"/>
    </row>
    <row r="82" spans="1:8" ht="15.75">
      <c r="A82" s="47">
        <v>76</v>
      </c>
      <c r="B82" s="47" t="s">
        <v>119</v>
      </c>
      <c r="C82" s="42">
        <v>5000</v>
      </c>
      <c r="D82" s="42">
        <v>10325.32</v>
      </c>
      <c r="E82" s="42">
        <f t="shared" si="14"/>
        <v>-5325.32</v>
      </c>
      <c r="F82" s="42">
        <f>C82*1.03</f>
        <v>5150</v>
      </c>
      <c r="G82" s="42">
        <v>10000</v>
      </c>
      <c r="H82" s="34"/>
    </row>
    <row r="83" spans="1:8" ht="15.75">
      <c r="A83" s="47">
        <v>77</v>
      </c>
      <c r="B83" s="47" t="s">
        <v>122</v>
      </c>
      <c r="C83" s="42"/>
      <c r="D83" s="42">
        <v>2816.23</v>
      </c>
      <c r="E83" s="42">
        <f t="shared" si="14"/>
        <v>-2816.23</v>
      </c>
      <c r="F83" s="42">
        <f t="shared" ref="F83" si="24">C83*1.03</f>
        <v>0</v>
      </c>
      <c r="G83" s="42">
        <v>3000</v>
      </c>
      <c r="H83" s="34"/>
    </row>
    <row r="84" spans="1:8" ht="15.75">
      <c r="A84" s="47">
        <v>78</v>
      </c>
      <c r="B84" s="47" t="s">
        <v>123</v>
      </c>
      <c r="C84" s="42">
        <v>17100</v>
      </c>
      <c r="D84" s="42">
        <v>7948.41</v>
      </c>
      <c r="E84" s="42">
        <f t="shared" si="14"/>
        <v>9151.59</v>
      </c>
      <c r="F84" s="42">
        <f t="shared" ref="F84:F88" si="25">C84*1.03</f>
        <v>17613</v>
      </c>
      <c r="G84" s="42">
        <v>8000</v>
      </c>
      <c r="H84" s="34"/>
    </row>
    <row r="85" spans="1:8" ht="15.75">
      <c r="A85" s="47">
        <v>79</v>
      </c>
      <c r="B85" s="47" t="s">
        <v>124</v>
      </c>
      <c r="C85" s="42">
        <v>5000</v>
      </c>
      <c r="D85" s="42">
        <v>1723.08</v>
      </c>
      <c r="E85" s="42">
        <f t="shared" si="14"/>
        <v>3276.92</v>
      </c>
      <c r="F85" s="42">
        <f t="shared" si="25"/>
        <v>5150</v>
      </c>
      <c r="G85" s="42">
        <v>3000</v>
      </c>
      <c r="H85" s="34"/>
    </row>
    <row r="86" spans="1:8" ht="15.75">
      <c r="A86" s="47">
        <v>80</v>
      </c>
      <c r="B86" s="47" t="s">
        <v>125</v>
      </c>
      <c r="C86" s="42">
        <v>123232</v>
      </c>
      <c r="D86" s="42">
        <v>226762.53</v>
      </c>
      <c r="E86" s="42">
        <f t="shared" si="14"/>
        <v>-103530.53</v>
      </c>
      <c r="F86" s="42">
        <f t="shared" si="25"/>
        <v>126928.96000000001</v>
      </c>
      <c r="G86" s="42">
        <v>271653</v>
      </c>
      <c r="H86" s="34"/>
    </row>
    <row r="87" spans="1:8" ht="15.75">
      <c r="A87" s="47">
        <v>81</v>
      </c>
      <c r="B87" s="47" t="s">
        <v>126</v>
      </c>
      <c r="C87" s="42">
        <v>4185</v>
      </c>
      <c r="D87" s="42"/>
      <c r="E87" s="42">
        <f t="shared" si="14"/>
        <v>4185</v>
      </c>
      <c r="F87" s="42">
        <f t="shared" si="25"/>
        <v>4310.55</v>
      </c>
      <c r="G87" s="42">
        <v>4000</v>
      </c>
      <c r="H87" s="34"/>
    </row>
    <row r="88" spans="1:8" ht="15.75">
      <c r="A88" s="47">
        <v>82</v>
      </c>
      <c r="B88" s="47" t="s">
        <v>127</v>
      </c>
      <c r="C88" s="42">
        <v>20000</v>
      </c>
      <c r="D88" s="42">
        <v>981.82</v>
      </c>
      <c r="E88" s="42">
        <f t="shared" si="14"/>
        <v>19018.18</v>
      </c>
      <c r="F88" s="42">
        <f t="shared" si="25"/>
        <v>20600</v>
      </c>
      <c r="G88" s="42">
        <v>2000</v>
      </c>
      <c r="H88" s="34"/>
    </row>
    <row r="89" spans="1:8" ht="15.75">
      <c r="A89" s="47">
        <v>83</v>
      </c>
      <c r="B89" s="47" t="s">
        <v>129</v>
      </c>
      <c r="C89" s="42">
        <v>1500</v>
      </c>
      <c r="D89" s="42"/>
      <c r="E89" s="42">
        <f t="shared" si="14"/>
        <v>1500</v>
      </c>
      <c r="F89" s="42">
        <f>C89*1.03</f>
        <v>1545</v>
      </c>
      <c r="G89" s="42">
        <v>2000</v>
      </c>
      <c r="H89" s="34" t="s">
        <v>175</v>
      </c>
    </row>
    <row r="90" spans="1:8" ht="15.75">
      <c r="A90" s="47">
        <v>84</v>
      </c>
      <c r="B90" s="47" t="s">
        <v>137</v>
      </c>
      <c r="C90" s="42"/>
      <c r="D90" s="42"/>
      <c r="E90" s="42">
        <f t="shared" si="14"/>
        <v>0</v>
      </c>
      <c r="F90" s="42">
        <v>35000</v>
      </c>
      <c r="G90" s="42">
        <v>60000</v>
      </c>
      <c r="H90" s="34" t="s">
        <v>171</v>
      </c>
    </row>
    <row r="91" spans="1:8" s="4" customFormat="1" ht="18">
      <c r="A91" s="47">
        <v>85</v>
      </c>
      <c r="B91" s="46" t="s">
        <v>156</v>
      </c>
      <c r="C91" s="42"/>
      <c r="D91" s="42"/>
      <c r="E91" s="42">
        <f t="shared" si="14"/>
        <v>0</v>
      </c>
      <c r="F91" s="50"/>
      <c r="G91" s="42">
        <v>75000</v>
      </c>
      <c r="H91" s="34" t="s">
        <v>178</v>
      </c>
    </row>
    <row r="92" spans="1:8" s="4" customFormat="1" ht="18">
      <c r="A92" s="47">
        <v>86</v>
      </c>
      <c r="B92" s="46" t="s">
        <v>157</v>
      </c>
      <c r="C92" s="42"/>
      <c r="D92" s="42"/>
      <c r="E92" s="42">
        <f t="shared" si="14"/>
        <v>0</v>
      </c>
      <c r="F92" s="50"/>
      <c r="G92" s="42">
        <v>6640</v>
      </c>
      <c r="H92" s="34" t="s">
        <v>176</v>
      </c>
    </row>
    <row r="93" spans="1:8" s="4" customFormat="1" ht="18">
      <c r="A93" s="47">
        <v>87</v>
      </c>
      <c r="B93" s="46" t="s">
        <v>158</v>
      </c>
      <c r="C93" s="42"/>
      <c r="D93" s="42"/>
      <c r="E93" s="42">
        <f t="shared" si="14"/>
        <v>0</v>
      </c>
      <c r="F93" s="50"/>
      <c r="G93" s="42">
        <v>0</v>
      </c>
      <c r="H93" s="34"/>
    </row>
    <row r="94" spans="1:8" s="4" customFormat="1" ht="18">
      <c r="A94" s="47">
        <v>88</v>
      </c>
      <c r="B94" s="46" t="s">
        <v>159</v>
      </c>
      <c r="C94" s="42"/>
      <c r="D94" s="42"/>
      <c r="E94" s="42">
        <f t="shared" si="14"/>
        <v>0</v>
      </c>
      <c r="F94" s="50"/>
      <c r="G94" s="42">
        <v>0</v>
      </c>
      <c r="H94" s="34"/>
    </row>
    <row r="95" spans="1:8" s="4" customFormat="1" ht="18">
      <c r="A95" s="47">
        <v>89</v>
      </c>
      <c r="B95" s="46" t="s">
        <v>160</v>
      </c>
      <c r="C95" s="42"/>
      <c r="D95" s="42"/>
      <c r="E95" s="42">
        <f t="shared" ref="E95:E98" si="26">SUM(C95-D95)</f>
        <v>0</v>
      </c>
      <c r="F95" s="50"/>
      <c r="G95" s="42">
        <v>10000</v>
      </c>
      <c r="H95" s="34" t="s">
        <v>172</v>
      </c>
    </row>
    <row r="96" spans="1:8" s="4" customFormat="1" ht="18">
      <c r="A96" s="47">
        <v>90</v>
      </c>
      <c r="B96" s="46" t="s">
        <v>161</v>
      </c>
      <c r="C96" s="42"/>
      <c r="D96" s="42"/>
      <c r="E96" s="42">
        <f t="shared" si="26"/>
        <v>0</v>
      </c>
      <c r="F96" s="50"/>
      <c r="G96" s="42">
        <v>0</v>
      </c>
      <c r="H96" s="34"/>
    </row>
    <row r="97" spans="1:8" s="4" customFormat="1" ht="18">
      <c r="A97" s="47">
        <v>91</v>
      </c>
      <c r="B97" s="46" t="s">
        <v>162</v>
      </c>
      <c r="C97" s="42"/>
      <c r="D97" s="42"/>
      <c r="E97" s="42">
        <f t="shared" si="26"/>
        <v>0</v>
      </c>
      <c r="F97" s="50"/>
      <c r="G97" s="42">
        <v>0</v>
      </c>
      <c r="H97" s="34"/>
    </row>
    <row r="98" spans="1:8" ht="15.75">
      <c r="A98" s="47">
        <v>92</v>
      </c>
      <c r="B98" s="46" t="s">
        <v>168</v>
      </c>
      <c r="C98" s="42"/>
      <c r="D98" s="42">
        <v>28820.07</v>
      </c>
      <c r="E98" s="42">
        <f t="shared" si="26"/>
        <v>-28820.07</v>
      </c>
      <c r="F98" s="42"/>
      <c r="G98" s="42">
        <v>1500</v>
      </c>
      <c r="H98" s="34" t="s">
        <v>174</v>
      </c>
    </row>
    <row r="99" spans="1:8" ht="15.75">
      <c r="A99" s="47">
        <v>93</v>
      </c>
      <c r="B99" s="46" t="s">
        <v>142</v>
      </c>
      <c r="C99" s="41">
        <f>SUM(C34:C98)</f>
        <v>415221</v>
      </c>
      <c r="D99" s="41">
        <f>SUM(D34:D98)</f>
        <v>436470.49000000005</v>
      </c>
      <c r="E99" s="41">
        <f>SUM(E34:E98)</f>
        <v>-21249.490000000005</v>
      </c>
      <c r="F99" s="41">
        <f>SUM(F34:F98)</f>
        <v>455467.63</v>
      </c>
      <c r="G99" s="41">
        <f>SUM(G34:G98)</f>
        <v>705757</v>
      </c>
      <c r="H99" s="34"/>
    </row>
    <row r="100" spans="1:8" ht="15.75">
      <c r="A100" s="47">
        <v>94</v>
      </c>
      <c r="B100" s="46" t="s">
        <v>143</v>
      </c>
      <c r="C100" s="43" t="s">
        <v>154</v>
      </c>
      <c r="D100" s="43"/>
      <c r="E100" s="42"/>
      <c r="F100" s="41"/>
      <c r="G100" s="42"/>
      <c r="H100" s="34"/>
    </row>
    <row r="101" spans="1:8" ht="15.75">
      <c r="A101" s="47">
        <v>95</v>
      </c>
      <c r="B101" s="47" t="s">
        <v>155</v>
      </c>
      <c r="C101" s="42">
        <v>886698</v>
      </c>
      <c r="D101" s="42"/>
      <c r="E101" s="42"/>
      <c r="F101" s="42">
        <v>872757</v>
      </c>
      <c r="G101" s="42">
        <v>900000</v>
      </c>
      <c r="H101" s="34"/>
    </row>
    <row r="102" spans="1:8" ht="15.75">
      <c r="A102" s="36"/>
      <c r="B102" s="36"/>
      <c r="C102" s="37"/>
      <c r="D102" s="37"/>
      <c r="E102" s="37"/>
      <c r="F102" s="37"/>
      <c r="G102" s="37"/>
      <c r="H102" s="34"/>
    </row>
    <row r="103" spans="1:8" ht="15.75">
      <c r="A103" s="36"/>
      <c r="B103" s="36"/>
      <c r="C103" s="37"/>
      <c r="D103" s="37"/>
      <c r="E103" s="37"/>
      <c r="F103" s="37"/>
      <c r="G103" s="37"/>
      <c r="H103" s="34"/>
    </row>
    <row r="104" spans="1:8" ht="15.75">
      <c r="A104" s="36"/>
      <c r="B104" s="36"/>
      <c r="C104" s="37"/>
      <c r="D104" s="37"/>
      <c r="E104" s="37"/>
      <c r="F104" s="37"/>
      <c r="G104" s="37"/>
      <c r="H104" s="34"/>
    </row>
    <row r="105" spans="1:8" ht="15.75">
      <c r="A105" s="36"/>
      <c r="B105" s="36"/>
      <c r="C105" s="37"/>
      <c r="D105" s="37"/>
      <c r="E105" s="37"/>
      <c r="F105" s="37"/>
      <c r="G105" s="37"/>
      <c r="H105" s="34"/>
    </row>
    <row r="106" spans="1:8" ht="15.75">
      <c r="A106" s="36"/>
      <c r="B106" s="36"/>
      <c r="C106" s="37"/>
      <c r="D106" s="37"/>
      <c r="E106" s="37"/>
      <c r="F106" s="37"/>
      <c r="G106" s="37"/>
      <c r="H106" s="34"/>
    </row>
    <row r="107" spans="1:8" ht="15.75">
      <c r="A107" s="36"/>
      <c r="B107" s="36"/>
      <c r="C107" s="37"/>
      <c r="D107" s="37"/>
      <c r="E107" s="37"/>
      <c r="F107" s="37"/>
      <c r="G107" s="37"/>
      <c r="H107" s="34"/>
    </row>
    <row r="108" spans="1:8" ht="15.75">
      <c r="A108" s="36"/>
      <c r="B108" s="36"/>
      <c r="C108" s="37"/>
      <c r="D108" s="37"/>
      <c r="E108" s="37"/>
      <c r="F108" s="37"/>
      <c r="G108" s="37"/>
      <c r="H108" s="3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&amp;C&amp;"-,Bold"&amp;14Wagait Shire Council&amp;R19/06/2014
</oddHeader>
    <oddFooter>&amp;L&amp;7h:/budgets/budget revised2014.2015</oddFooter>
  </headerFooter>
  <rowBreaks count="2" manualBreakCount="2">
    <brk id="31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31"/>
  <sheetViews>
    <sheetView workbookViewId="0">
      <selection activeCell="B1" sqref="B1:B1048576"/>
    </sheetView>
  </sheetViews>
  <sheetFormatPr defaultRowHeight="15"/>
  <cols>
    <col min="2" max="2" width="28.28515625" customWidth="1"/>
  </cols>
  <sheetData>
    <row r="1" spans="1:14" ht="18.75">
      <c r="A1" s="30" t="s">
        <v>149</v>
      </c>
      <c r="B1" s="5"/>
      <c r="C1" s="18"/>
      <c r="D1" s="18"/>
      <c r="E1" s="5"/>
      <c r="F1" s="5"/>
      <c r="G1" s="5"/>
      <c r="H1" s="5"/>
      <c r="I1" s="5"/>
      <c r="J1" s="5"/>
      <c r="K1" s="5"/>
      <c r="L1" s="5"/>
      <c r="M1" s="5"/>
      <c r="N1" s="11"/>
    </row>
    <row r="2" spans="1:14" ht="15.75">
      <c r="A2" s="23" t="s">
        <v>0</v>
      </c>
      <c r="B2" s="23"/>
      <c r="C2" s="18"/>
      <c r="D2" s="18"/>
      <c r="E2" s="5"/>
      <c r="F2" s="5"/>
      <c r="G2" s="5"/>
      <c r="H2" s="5"/>
      <c r="I2" s="5"/>
      <c r="J2" s="5"/>
      <c r="K2" s="5"/>
      <c r="L2" s="5"/>
      <c r="M2" s="5"/>
      <c r="N2" s="11"/>
    </row>
    <row r="3" spans="1:14">
      <c r="A3" s="5" t="s">
        <v>150</v>
      </c>
      <c r="B3" s="5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11"/>
    </row>
    <row r="4" spans="1:14" ht="15.75">
      <c r="A4" s="5"/>
      <c r="B4" s="5"/>
      <c r="C4" s="3" t="s">
        <v>1</v>
      </c>
      <c r="D4" s="3" t="s">
        <v>1</v>
      </c>
      <c r="E4" s="51" t="s">
        <v>2</v>
      </c>
      <c r="F4" s="51"/>
      <c r="G4" s="51"/>
      <c r="H4" s="51"/>
      <c r="I4" s="51"/>
      <c r="J4" s="51"/>
      <c r="K4" s="51"/>
      <c r="L4" s="51"/>
      <c r="M4" s="51"/>
      <c r="N4" s="11"/>
    </row>
    <row r="5" spans="1:14">
      <c r="A5" s="5" t="s">
        <v>3</v>
      </c>
      <c r="B5" s="5" t="s">
        <v>4</v>
      </c>
      <c r="C5" s="3" t="s">
        <v>5</v>
      </c>
      <c r="D5" s="3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11" t="s">
        <v>16</v>
      </c>
    </row>
    <row r="6" spans="1:14">
      <c r="A6" s="5"/>
      <c r="B6" s="5" t="s">
        <v>17</v>
      </c>
      <c r="C6" s="18"/>
      <c r="D6" s="18"/>
      <c r="E6" s="5"/>
      <c r="F6" s="5"/>
      <c r="G6" s="5"/>
      <c r="H6" s="5"/>
      <c r="I6" s="5"/>
      <c r="J6" s="5"/>
      <c r="K6" s="5"/>
      <c r="L6" s="5"/>
      <c r="M6" s="5"/>
      <c r="N6" s="11"/>
    </row>
    <row r="7" spans="1:14">
      <c r="A7" s="4"/>
      <c r="B7" s="4" t="s">
        <v>18</v>
      </c>
      <c r="C7" s="4"/>
      <c r="D7" s="19">
        <v>38888</v>
      </c>
      <c r="E7" s="6">
        <f>D7*1.02</f>
        <v>39665.760000000002</v>
      </c>
      <c r="F7" s="6">
        <f t="shared" ref="F7:M7" si="0">E7*1.02</f>
        <v>40459.075199999999</v>
      </c>
      <c r="G7" s="6">
        <f t="shared" si="0"/>
        <v>41268.256703999999</v>
      </c>
      <c r="H7" s="6">
        <f t="shared" si="0"/>
        <v>42093.621838079998</v>
      </c>
      <c r="I7" s="6">
        <f t="shared" si="0"/>
        <v>42935.4942748416</v>
      </c>
      <c r="J7" s="6">
        <f t="shared" si="0"/>
        <v>43794.204160338435</v>
      </c>
      <c r="K7" s="6">
        <f t="shared" si="0"/>
        <v>44670.088243545208</v>
      </c>
      <c r="L7" s="6">
        <f t="shared" si="0"/>
        <v>45563.490008416113</v>
      </c>
      <c r="M7" s="6">
        <f t="shared" si="0"/>
        <v>46474.759808584437</v>
      </c>
      <c r="N7" s="12" t="s">
        <v>19</v>
      </c>
    </row>
    <row r="8" spans="1:14">
      <c r="A8" s="4"/>
      <c r="B8" s="4" t="s">
        <v>20</v>
      </c>
      <c r="C8" s="20"/>
      <c r="D8" s="20"/>
      <c r="E8" s="6">
        <f t="shared" ref="E8" si="1">D8*1.03</f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4"/>
    </row>
    <row r="9" spans="1:14">
      <c r="A9" s="4"/>
      <c r="B9" s="4" t="s">
        <v>21</v>
      </c>
      <c r="C9" s="20"/>
      <c r="D9" s="20">
        <v>10000</v>
      </c>
      <c r="E9" s="6">
        <f>D9*1.02</f>
        <v>10200</v>
      </c>
      <c r="F9" s="6">
        <f t="shared" ref="F9:M9" si="2">E9*1.02</f>
        <v>10404</v>
      </c>
      <c r="G9" s="6">
        <f t="shared" si="2"/>
        <v>10612.08</v>
      </c>
      <c r="H9" s="6">
        <f t="shared" si="2"/>
        <v>10824.321599999999</v>
      </c>
      <c r="I9" s="6">
        <f t="shared" si="2"/>
        <v>11040.808031999999</v>
      </c>
      <c r="J9" s="6">
        <f t="shared" si="2"/>
        <v>11261.62419264</v>
      </c>
      <c r="K9" s="6">
        <f t="shared" si="2"/>
        <v>11486.8566764928</v>
      </c>
      <c r="L9" s="6">
        <f t="shared" si="2"/>
        <v>11716.593810022656</v>
      </c>
      <c r="M9" s="6">
        <f t="shared" si="2"/>
        <v>11950.925686223109</v>
      </c>
      <c r="N9" s="12" t="s">
        <v>19</v>
      </c>
    </row>
    <row r="10" spans="1:14">
      <c r="A10" s="4"/>
      <c r="B10" s="4" t="s">
        <v>22</v>
      </c>
      <c r="C10" s="20"/>
      <c r="D10" s="20"/>
      <c r="E10" s="6">
        <f t="shared" ref="E10" si="3">D10*1.03</f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4"/>
    </row>
    <row r="11" spans="1:14">
      <c r="A11" s="4"/>
      <c r="B11" s="4" t="s">
        <v>23</v>
      </c>
      <c r="C11" s="20">
        <v>177757</v>
      </c>
      <c r="D11" s="20">
        <v>116000</v>
      </c>
      <c r="E11" s="6">
        <f>D11*1.02</f>
        <v>118320</v>
      </c>
      <c r="F11" s="6">
        <f t="shared" ref="F11:M11" si="4">E11*1.02</f>
        <v>120686.40000000001</v>
      </c>
      <c r="G11" s="6">
        <f t="shared" si="4"/>
        <v>123100.12800000001</v>
      </c>
      <c r="H11" s="6">
        <f t="shared" si="4"/>
        <v>125562.13056000002</v>
      </c>
      <c r="I11" s="6">
        <f t="shared" si="4"/>
        <v>128073.37317120002</v>
      </c>
      <c r="J11" s="6">
        <f t="shared" si="4"/>
        <v>130634.84063462402</v>
      </c>
      <c r="K11" s="6">
        <f t="shared" si="4"/>
        <v>133247.53744731651</v>
      </c>
      <c r="L11" s="6">
        <f t="shared" si="4"/>
        <v>135912.48819626286</v>
      </c>
      <c r="M11" s="6">
        <f t="shared" si="4"/>
        <v>138630.73796018813</v>
      </c>
      <c r="N11" s="12" t="s">
        <v>24</v>
      </c>
    </row>
    <row r="12" spans="1:14">
      <c r="A12" s="4"/>
      <c r="B12" s="4" t="s">
        <v>25</v>
      </c>
      <c r="C12" s="20"/>
      <c r="D12" s="20">
        <v>10000</v>
      </c>
      <c r="E12" s="6">
        <f t="shared" ref="E12:M22" si="5">D12*1.03</f>
        <v>10300</v>
      </c>
      <c r="F12" s="6">
        <f t="shared" si="5"/>
        <v>10609</v>
      </c>
      <c r="G12" s="6">
        <f t="shared" si="5"/>
        <v>10927.27</v>
      </c>
      <c r="H12" s="6">
        <f t="shared" si="5"/>
        <v>11255.088100000001</v>
      </c>
      <c r="I12" s="6">
        <f t="shared" si="5"/>
        <v>11592.740743</v>
      </c>
      <c r="J12" s="6">
        <f t="shared" si="5"/>
        <v>11940.52296529</v>
      </c>
      <c r="K12" s="6">
        <f t="shared" si="5"/>
        <v>12298.7386542487</v>
      </c>
      <c r="L12" s="6">
        <f t="shared" si="5"/>
        <v>12667.700813876161</v>
      </c>
      <c r="M12" s="6">
        <f t="shared" si="5"/>
        <v>13047.731838292446</v>
      </c>
      <c r="N12" s="12" t="s">
        <v>37</v>
      </c>
    </row>
    <row r="13" spans="1:14">
      <c r="A13" s="4"/>
      <c r="B13" s="4" t="s">
        <v>26</v>
      </c>
      <c r="C13" s="20"/>
      <c r="D13" s="20"/>
      <c r="E13" s="6">
        <f t="shared" si="5"/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4"/>
    </row>
    <row r="14" spans="1:14">
      <c r="A14" s="4"/>
      <c r="B14" s="4" t="s">
        <v>27</v>
      </c>
      <c r="C14" s="20"/>
      <c r="D14" s="20">
        <v>20000</v>
      </c>
      <c r="E14" s="6">
        <f t="shared" si="5"/>
        <v>20600</v>
      </c>
      <c r="F14" s="6">
        <f t="shared" si="5"/>
        <v>21218</v>
      </c>
      <c r="G14" s="6">
        <f t="shared" si="5"/>
        <v>21854.54</v>
      </c>
      <c r="H14" s="6">
        <f t="shared" si="5"/>
        <v>22510.176200000002</v>
      </c>
      <c r="I14" s="6">
        <f t="shared" si="5"/>
        <v>23185.481486000001</v>
      </c>
      <c r="J14" s="6">
        <f t="shared" si="5"/>
        <v>23881.04593058</v>
      </c>
      <c r="K14" s="6">
        <f t="shared" si="5"/>
        <v>24597.4773084974</v>
      </c>
      <c r="L14" s="6">
        <f t="shared" si="5"/>
        <v>25335.401627752322</v>
      </c>
      <c r="M14" s="6">
        <f t="shared" si="5"/>
        <v>26095.463676584892</v>
      </c>
      <c r="N14" s="12" t="s">
        <v>37</v>
      </c>
    </row>
    <row r="15" spans="1:14">
      <c r="A15" s="4"/>
      <c r="B15" s="4" t="s">
        <v>28</v>
      </c>
      <c r="C15" s="20">
        <v>25509</v>
      </c>
      <c r="D15" s="20">
        <v>25000</v>
      </c>
      <c r="E15" s="6">
        <f t="shared" si="5"/>
        <v>25750</v>
      </c>
      <c r="F15" s="6">
        <f t="shared" si="5"/>
        <v>26522.5</v>
      </c>
      <c r="G15" s="6">
        <f t="shared" si="5"/>
        <v>27318.174999999999</v>
      </c>
      <c r="H15" s="6">
        <f t="shared" si="5"/>
        <v>28137.720249999998</v>
      </c>
      <c r="I15" s="6">
        <f t="shared" si="5"/>
        <v>28981.851857499998</v>
      </c>
      <c r="J15" s="6">
        <f t="shared" si="5"/>
        <v>29851.307413225</v>
      </c>
      <c r="K15" s="6">
        <f t="shared" si="5"/>
        <v>30746.84663562175</v>
      </c>
      <c r="L15" s="6">
        <f t="shared" si="5"/>
        <v>31669.252034690402</v>
      </c>
      <c r="M15" s="6">
        <f t="shared" si="5"/>
        <v>32619.329595731117</v>
      </c>
      <c r="N15" s="12" t="s">
        <v>37</v>
      </c>
    </row>
    <row r="16" spans="1:14">
      <c r="A16" s="4"/>
      <c r="B16" s="4" t="s">
        <v>29</v>
      </c>
      <c r="C16" s="4"/>
      <c r="D16" s="20"/>
      <c r="E16" s="6">
        <f t="shared" si="5"/>
        <v>0</v>
      </c>
      <c r="F16" s="6"/>
      <c r="G16" s="6"/>
      <c r="H16" s="6"/>
      <c r="I16" s="6"/>
      <c r="J16" s="6"/>
      <c r="K16" s="6"/>
      <c r="L16" s="6"/>
      <c r="M16" s="7"/>
      <c r="N16" s="12"/>
    </row>
    <row r="17" spans="1:14">
      <c r="A17" s="4"/>
      <c r="B17" s="4" t="s">
        <v>30</v>
      </c>
      <c r="C17" s="20">
        <v>3336</v>
      </c>
      <c r="D17" s="20">
        <v>700</v>
      </c>
      <c r="E17" s="6">
        <f t="shared" si="5"/>
        <v>721</v>
      </c>
      <c r="F17" s="6">
        <f t="shared" si="5"/>
        <v>742.63</v>
      </c>
      <c r="G17" s="6">
        <f t="shared" si="5"/>
        <v>764.90890000000002</v>
      </c>
      <c r="H17" s="6">
        <f t="shared" si="5"/>
        <v>787.85616700000003</v>
      </c>
      <c r="I17" s="6">
        <f t="shared" si="5"/>
        <v>811.49185201</v>
      </c>
      <c r="J17" s="6">
        <f t="shared" si="5"/>
        <v>835.83660757029998</v>
      </c>
      <c r="K17" s="6">
        <f t="shared" si="5"/>
        <v>860.91170579740901</v>
      </c>
      <c r="L17" s="6">
        <f t="shared" si="5"/>
        <v>886.73905697133125</v>
      </c>
      <c r="M17" s="6">
        <f t="shared" si="5"/>
        <v>913.3412286804712</v>
      </c>
      <c r="N17" s="12" t="s">
        <v>37</v>
      </c>
    </row>
    <row r="18" spans="1:14">
      <c r="A18" s="4"/>
      <c r="B18" s="4" t="s">
        <v>31</v>
      </c>
      <c r="C18" s="20"/>
      <c r="D18" s="20"/>
      <c r="E18" s="6">
        <f t="shared" si="5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4"/>
    </row>
    <row r="19" spans="1:14">
      <c r="A19" s="4"/>
      <c r="B19" s="4" t="s">
        <v>32</v>
      </c>
      <c r="C19" s="20"/>
      <c r="D19" s="20"/>
      <c r="E19" s="6">
        <f t="shared" si="5"/>
        <v>0</v>
      </c>
      <c r="F19" s="6"/>
      <c r="G19" s="6"/>
      <c r="H19" s="6"/>
      <c r="I19" s="6"/>
      <c r="J19" s="6"/>
      <c r="K19" s="6"/>
      <c r="L19" s="6"/>
      <c r="M19" s="6"/>
      <c r="N19" s="12"/>
    </row>
    <row r="20" spans="1:14">
      <c r="A20" s="4"/>
      <c r="B20" s="4" t="s">
        <v>33</v>
      </c>
      <c r="C20" s="20"/>
      <c r="D20" s="20"/>
      <c r="E20" s="6">
        <f t="shared" si="5"/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4"/>
    </row>
    <row r="21" spans="1:14">
      <c r="A21" s="4"/>
      <c r="B21" s="4" t="s">
        <v>34</v>
      </c>
      <c r="C21" s="20">
        <v>-3582</v>
      </c>
      <c r="D21" s="20">
        <v>2000</v>
      </c>
      <c r="E21" s="6">
        <f t="shared" si="5"/>
        <v>2060</v>
      </c>
      <c r="F21" s="6">
        <f t="shared" si="5"/>
        <v>2121.8000000000002</v>
      </c>
      <c r="G21" s="6">
        <f t="shared" si="5"/>
        <v>2185.4540000000002</v>
      </c>
      <c r="H21" s="6">
        <f t="shared" si="5"/>
        <v>2251.0176200000001</v>
      </c>
      <c r="I21" s="6">
        <f t="shared" si="5"/>
        <v>2318.5481486000003</v>
      </c>
      <c r="J21" s="6">
        <f t="shared" si="5"/>
        <v>2388.1045930580003</v>
      </c>
      <c r="K21" s="6">
        <f t="shared" si="5"/>
        <v>2459.7477308497405</v>
      </c>
      <c r="L21" s="6">
        <f t="shared" si="5"/>
        <v>2533.5401627752326</v>
      </c>
      <c r="M21" s="6">
        <f t="shared" si="5"/>
        <v>2609.5463676584895</v>
      </c>
      <c r="N21" s="12" t="s">
        <v>37</v>
      </c>
    </row>
    <row r="22" spans="1:14">
      <c r="A22" s="4"/>
      <c r="B22" s="4" t="s">
        <v>35</v>
      </c>
      <c r="C22" s="20"/>
      <c r="D22" s="20"/>
      <c r="E22" s="6">
        <f t="shared" si="5"/>
        <v>0</v>
      </c>
      <c r="F22" s="6"/>
      <c r="G22" s="6"/>
      <c r="H22" s="6"/>
      <c r="I22" s="6"/>
      <c r="J22" s="6"/>
      <c r="K22" s="6"/>
      <c r="L22" s="6"/>
      <c r="M22" s="6"/>
      <c r="N22" s="12"/>
    </row>
    <row r="23" spans="1:14">
      <c r="A23" s="4"/>
      <c r="B23" s="4" t="s">
        <v>36</v>
      </c>
      <c r="C23" s="20">
        <v>111619</v>
      </c>
      <c r="D23" s="20">
        <v>197500</v>
      </c>
      <c r="E23" s="6">
        <f>D23*1.03</f>
        <v>203425</v>
      </c>
      <c r="F23" s="6">
        <f t="shared" ref="F23:G23" si="6">E23*1.03</f>
        <v>209527.75</v>
      </c>
      <c r="G23" s="6">
        <f t="shared" si="6"/>
        <v>215813.58250000002</v>
      </c>
      <c r="H23" s="6">
        <f>G23*1.03</f>
        <v>222287.98997500003</v>
      </c>
      <c r="I23" s="6">
        <f t="shared" ref="I23:M23" si="7">H23*1.03</f>
        <v>228956.62967425003</v>
      </c>
      <c r="J23" s="6">
        <f t="shared" si="7"/>
        <v>235825.32856447753</v>
      </c>
      <c r="K23" s="6">
        <f t="shared" si="7"/>
        <v>242900.08842141187</v>
      </c>
      <c r="L23" s="6">
        <f t="shared" si="7"/>
        <v>250187.09107405425</v>
      </c>
      <c r="M23" s="6">
        <f t="shared" si="7"/>
        <v>257692.70380627588</v>
      </c>
      <c r="N23" s="12" t="s">
        <v>37</v>
      </c>
    </row>
    <row r="24" spans="1:14">
      <c r="A24" s="4"/>
      <c r="B24" s="4" t="s">
        <v>38</v>
      </c>
      <c r="C24" s="19">
        <v>1210</v>
      </c>
      <c r="D24" s="19">
        <v>7040</v>
      </c>
      <c r="E24" s="6">
        <f t="shared" ref="E24:M31" si="8">D24*1.03</f>
        <v>7251.2</v>
      </c>
      <c r="F24" s="6">
        <f t="shared" si="8"/>
        <v>7468.7359999999999</v>
      </c>
      <c r="G24" s="6">
        <f t="shared" si="8"/>
        <v>7692.7980800000005</v>
      </c>
      <c r="H24" s="6">
        <f t="shared" si="8"/>
        <v>7923.5820224000008</v>
      </c>
      <c r="I24" s="6">
        <f t="shared" si="8"/>
        <v>8161.2894830720006</v>
      </c>
      <c r="J24" s="6">
        <f t="shared" si="8"/>
        <v>8406.1281675641603</v>
      </c>
      <c r="K24" s="6">
        <f t="shared" si="8"/>
        <v>8658.3120125910846</v>
      </c>
      <c r="L24" s="6">
        <f t="shared" si="8"/>
        <v>8918.0613729688175</v>
      </c>
      <c r="M24" s="6">
        <f t="shared" si="8"/>
        <v>9185.6032141578817</v>
      </c>
      <c r="N24" s="12" t="s">
        <v>37</v>
      </c>
    </row>
    <row r="25" spans="1:14">
      <c r="A25" s="4"/>
      <c r="B25" s="4" t="s">
        <v>39</v>
      </c>
      <c r="C25" s="4"/>
      <c r="D25" s="19">
        <v>2860</v>
      </c>
      <c r="E25" s="6">
        <f t="shared" si="8"/>
        <v>2945.8</v>
      </c>
      <c r="F25" s="6">
        <f t="shared" si="8"/>
        <v>3034.1740000000004</v>
      </c>
      <c r="G25" s="6">
        <f t="shared" si="8"/>
        <v>3125.1992200000004</v>
      </c>
      <c r="H25" s="6">
        <f t="shared" si="8"/>
        <v>3218.9551966000004</v>
      </c>
      <c r="I25" s="6">
        <f t="shared" si="8"/>
        <v>3315.5238524980005</v>
      </c>
      <c r="J25" s="6">
        <f t="shared" si="8"/>
        <v>3414.9895680729405</v>
      </c>
      <c r="K25" s="6">
        <f t="shared" si="8"/>
        <v>3517.4392551151286</v>
      </c>
      <c r="L25" s="6">
        <f t="shared" si="8"/>
        <v>3622.9624327685824</v>
      </c>
      <c r="M25" s="6">
        <f t="shared" si="8"/>
        <v>3731.6513057516399</v>
      </c>
      <c r="N25" s="12" t="s">
        <v>37</v>
      </c>
    </row>
    <row r="26" spans="1:14">
      <c r="A26" s="4"/>
      <c r="B26" s="4" t="s">
        <v>40</v>
      </c>
      <c r="C26" s="20"/>
      <c r="D26" s="20">
        <v>6500</v>
      </c>
      <c r="E26" s="6">
        <f t="shared" si="8"/>
        <v>6695</v>
      </c>
      <c r="F26" s="6">
        <f t="shared" si="8"/>
        <v>6895.85</v>
      </c>
      <c r="G26" s="6">
        <f t="shared" si="8"/>
        <v>7102.7255000000005</v>
      </c>
      <c r="H26" s="6">
        <f t="shared" si="8"/>
        <v>7315.8072650000004</v>
      </c>
      <c r="I26" s="6">
        <f t="shared" si="8"/>
        <v>7535.2814829500003</v>
      </c>
      <c r="J26" s="6">
        <f t="shared" si="8"/>
        <v>7761.3399274385001</v>
      </c>
      <c r="K26" s="6">
        <f t="shared" si="8"/>
        <v>7994.1801252616551</v>
      </c>
      <c r="L26" s="6">
        <f t="shared" si="8"/>
        <v>8234.005529019505</v>
      </c>
      <c r="M26" s="6">
        <f t="shared" si="8"/>
        <v>8481.0256948900897</v>
      </c>
      <c r="N26" s="12" t="s">
        <v>37</v>
      </c>
    </row>
    <row r="27" spans="1:14">
      <c r="A27" s="4"/>
      <c r="B27" s="4" t="s">
        <v>41</v>
      </c>
      <c r="C27" s="4"/>
      <c r="D27" s="20"/>
      <c r="E27" s="6">
        <f t="shared" si="8"/>
        <v>0</v>
      </c>
      <c r="F27" s="6"/>
      <c r="G27" s="6"/>
      <c r="H27" s="6"/>
      <c r="I27" s="6"/>
      <c r="J27" s="6"/>
      <c r="K27" s="6"/>
      <c r="L27" s="6"/>
      <c r="M27" s="7"/>
      <c r="N27" s="4"/>
    </row>
    <row r="28" spans="1:14">
      <c r="A28" s="4"/>
      <c r="B28" s="4" t="s">
        <v>42</v>
      </c>
      <c r="C28" s="20"/>
      <c r="D28" s="20"/>
      <c r="E28" s="6">
        <f t="shared" si="8"/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4"/>
    </row>
    <row r="29" spans="1:14">
      <c r="A29" s="4"/>
      <c r="B29" s="4" t="s">
        <v>43</v>
      </c>
      <c r="C29" s="20"/>
      <c r="D29" s="20"/>
      <c r="E29" s="6">
        <f t="shared" si="8"/>
        <v>0</v>
      </c>
      <c r="F29" s="6"/>
      <c r="G29" s="6"/>
      <c r="H29" s="6"/>
      <c r="I29" s="6"/>
      <c r="J29" s="6"/>
      <c r="K29" s="6"/>
      <c r="L29" s="6"/>
      <c r="M29" s="6"/>
      <c r="N29" s="4"/>
    </row>
    <row r="30" spans="1:14">
      <c r="A30" s="4"/>
      <c r="B30" s="4" t="s">
        <v>44</v>
      </c>
      <c r="C30" s="20"/>
      <c r="D30" s="20"/>
      <c r="E30" s="6">
        <f t="shared" si="8"/>
        <v>0</v>
      </c>
      <c r="F30" s="6"/>
      <c r="G30" s="6"/>
      <c r="H30" s="6"/>
      <c r="I30" s="6"/>
      <c r="J30" s="6"/>
      <c r="K30" s="6"/>
      <c r="L30" s="6"/>
      <c r="M30" s="6"/>
      <c r="N30" s="4"/>
    </row>
    <row r="31" spans="1:14" ht="15.75">
      <c r="A31" s="4"/>
      <c r="B31" s="24" t="s">
        <v>45</v>
      </c>
      <c r="C31" s="20"/>
      <c r="D31" s="20"/>
      <c r="E31" s="6">
        <f t="shared" si="8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4"/>
    </row>
    <row r="32" spans="1:14" ht="15.75">
      <c r="A32" s="4"/>
      <c r="B32" s="34" t="s">
        <v>151</v>
      </c>
      <c r="C32" s="20"/>
      <c r="D32" s="20"/>
      <c r="E32" s="6">
        <v>3000</v>
      </c>
      <c r="F32" s="6">
        <f t="shared" ref="F32:M32" si="9">E32*1.03</f>
        <v>3090</v>
      </c>
      <c r="G32" s="6">
        <f t="shared" si="9"/>
        <v>3182.7000000000003</v>
      </c>
      <c r="H32" s="6">
        <f t="shared" si="9"/>
        <v>3278.1810000000005</v>
      </c>
      <c r="I32" s="6">
        <f t="shared" si="9"/>
        <v>3376.5264300000008</v>
      </c>
      <c r="J32" s="6">
        <f t="shared" si="9"/>
        <v>3477.8222229000007</v>
      </c>
      <c r="K32" s="6">
        <f t="shared" si="9"/>
        <v>3582.1568895870009</v>
      </c>
      <c r="L32" s="6">
        <f t="shared" si="9"/>
        <v>3689.621596274611</v>
      </c>
      <c r="M32" s="6">
        <f t="shared" si="9"/>
        <v>3800.3102441628494</v>
      </c>
      <c r="N32" s="12" t="s">
        <v>37</v>
      </c>
    </row>
    <row r="33" spans="1:14">
      <c r="A33" s="4"/>
      <c r="B33" s="17" t="s">
        <v>46</v>
      </c>
      <c r="C33" s="20">
        <v>63216</v>
      </c>
      <c r="D33" s="20">
        <v>63300</v>
      </c>
      <c r="E33" s="6">
        <f t="shared" ref="E33:M34" si="10">D33*1.03</f>
        <v>65199</v>
      </c>
      <c r="F33" s="6">
        <f t="shared" si="10"/>
        <v>67154.97</v>
      </c>
      <c r="G33" s="6">
        <f t="shared" si="10"/>
        <v>69169.619099999996</v>
      </c>
      <c r="H33" s="6">
        <f t="shared" si="10"/>
        <v>71244.707672999997</v>
      </c>
      <c r="I33" s="6">
        <f t="shared" si="10"/>
        <v>73382.048903189992</v>
      </c>
      <c r="J33" s="6">
        <f t="shared" si="10"/>
        <v>75583.510370285701</v>
      </c>
      <c r="K33" s="6">
        <f t="shared" si="10"/>
        <v>77851.015681394274</v>
      </c>
      <c r="L33" s="6">
        <f t="shared" si="10"/>
        <v>80186.546151836097</v>
      </c>
      <c r="M33" s="6">
        <f t="shared" si="10"/>
        <v>82592.142536391184</v>
      </c>
      <c r="N33" s="12" t="s">
        <v>37</v>
      </c>
    </row>
    <row r="34" spans="1:14">
      <c r="A34" s="4"/>
      <c r="B34" s="4" t="s">
        <v>48</v>
      </c>
      <c r="C34" s="20">
        <v>55330</v>
      </c>
      <c r="D34" s="20">
        <v>48000</v>
      </c>
      <c r="E34" s="6">
        <f t="shared" si="10"/>
        <v>49440</v>
      </c>
      <c r="F34" s="6">
        <f t="shared" si="10"/>
        <v>50923.200000000004</v>
      </c>
      <c r="G34" s="6">
        <f t="shared" si="10"/>
        <v>52450.896000000008</v>
      </c>
      <c r="H34" s="6">
        <f t="shared" si="10"/>
        <v>54024.422880000013</v>
      </c>
      <c r="I34" s="6">
        <f t="shared" si="10"/>
        <v>55645.155566400012</v>
      </c>
      <c r="J34" s="6">
        <f t="shared" si="10"/>
        <v>57314.510233392015</v>
      </c>
      <c r="K34" s="6">
        <f t="shared" si="10"/>
        <v>59033.945540393775</v>
      </c>
      <c r="L34" s="6">
        <f t="shared" si="10"/>
        <v>60804.96390660559</v>
      </c>
      <c r="M34" s="6">
        <f t="shared" si="10"/>
        <v>62629.112823803756</v>
      </c>
      <c r="N34" s="12" t="s">
        <v>37</v>
      </c>
    </row>
    <row r="35" spans="1:14">
      <c r="A35" s="4"/>
      <c r="B35" s="25" t="s">
        <v>49</v>
      </c>
      <c r="C35" s="22">
        <f>SUM(C7:C34)</f>
        <v>434395</v>
      </c>
      <c r="D35" s="22">
        <f>SUM(D7:D34)</f>
        <v>547788</v>
      </c>
      <c r="E35" s="1">
        <f>SUM(E7:E34)</f>
        <v>565572.76</v>
      </c>
      <c r="F35" s="1">
        <f t="shared" ref="F35:M35" si="11">SUM(F7:F34)</f>
        <v>580858.08519999997</v>
      </c>
      <c r="G35" s="1">
        <f t="shared" si="11"/>
        <v>596568.3330039999</v>
      </c>
      <c r="H35" s="1">
        <f t="shared" si="11"/>
        <v>612715.57834707992</v>
      </c>
      <c r="I35" s="1">
        <f t="shared" si="11"/>
        <v>629312.24495751166</v>
      </c>
      <c r="J35" s="1">
        <f t="shared" si="11"/>
        <v>646371.11555145658</v>
      </c>
      <c r="K35" s="1">
        <f t="shared" si="11"/>
        <v>663905.34232812433</v>
      </c>
      <c r="L35" s="1">
        <f t="shared" si="11"/>
        <v>681928.45777429454</v>
      </c>
      <c r="M35" s="1">
        <f t="shared" si="11"/>
        <v>700454.3857873762</v>
      </c>
      <c r="N35" s="11"/>
    </row>
    <row r="36" spans="1:14" ht="15.75">
      <c r="A36" s="4"/>
      <c r="B36" s="23" t="s">
        <v>50</v>
      </c>
      <c r="C36" s="20"/>
      <c r="D36" s="20"/>
      <c r="E36" s="6"/>
      <c r="F36" s="6"/>
      <c r="G36" s="6"/>
      <c r="H36" s="6"/>
      <c r="I36" s="6"/>
      <c r="J36" s="6"/>
      <c r="K36" s="6"/>
      <c r="L36" s="6"/>
      <c r="M36" s="7"/>
      <c r="N36" s="4"/>
    </row>
    <row r="37" spans="1:14">
      <c r="A37" s="4"/>
      <c r="B37" s="26" t="s">
        <v>51</v>
      </c>
      <c r="C37" s="20">
        <v>12723</v>
      </c>
      <c r="D37" s="20">
        <v>14000</v>
      </c>
      <c r="E37" s="6">
        <f t="shared" ref="E37:M52" si="12">D37*1.03</f>
        <v>14420</v>
      </c>
      <c r="F37" s="6">
        <f t="shared" si="12"/>
        <v>14852.6</v>
      </c>
      <c r="G37" s="6">
        <f t="shared" si="12"/>
        <v>15298.178</v>
      </c>
      <c r="H37" s="6">
        <f t="shared" si="12"/>
        <v>15757.12334</v>
      </c>
      <c r="I37" s="6">
        <f t="shared" si="12"/>
        <v>16229.8370402</v>
      </c>
      <c r="J37" s="6">
        <f t="shared" si="12"/>
        <v>16716.732151406002</v>
      </c>
      <c r="K37" s="6">
        <f t="shared" si="12"/>
        <v>17218.234115948184</v>
      </c>
      <c r="L37" s="6">
        <f t="shared" si="12"/>
        <v>17734.781139426628</v>
      </c>
      <c r="M37" s="6">
        <f t="shared" si="12"/>
        <v>18266.824573609429</v>
      </c>
      <c r="N37" s="12" t="s">
        <v>52</v>
      </c>
    </row>
    <row r="38" spans="1:14">
      <c r="A38" s="4"/>
      <c r="B38" s="26" t="s">
        <v>53</v>
      </c>
      <c r="C38" s="20"/>
      <c r="D38" s="20">
        <v>8000</v>
      </c>
      <c r="E38" s="6">
        <f t="shared" si="12"/>
        <v>8240</v>
      </c>
      <c r="F38" s="6">
        <f t="shared" si="12"/>
        <v>8487.2000000000007</v>
      </c>
      <c r="G38" s="6">
        <f t="shared" si="12"/>
        <v>8741.8160000000007</v>
      </c>
      <c r="H38" s="6">
        <f t="shared" si="12"/>
        <v>9004.0704800000003</v>
      </c>
      <c r="I38" s="6">
        <f t="shared" si="12"/>
        <v>9274.1925944000013</v>
      </c>
      <c r="J38" s="6">
        <f t="shared" si="12"/>
        <v>9552.4183722320013</v>
      </c>
      <c r="K38" s="6">
        <f t="shared" si="12"/>
        <v>9838.990923398962</v>
      </c>
      <c r="L38" s="6">
        <f t="shared" si="12"/>
        <v>10134.16065110093</v>
      </c>
      <c r="M38" s="6">
        <f t="shared" si="12"/>
        <v>10438.185470633958</v>
      </c>
      <c r="N38" s="12" t="s">
        <v>52</v>
      </c>
    </row>
    <row r="39" spans="1:14">
      <c r="A39" s="4"/>
      <c r="B39" s="4" t="s">
        <v>54</v>
      </c>
      <c r="C39" s="20"/>
      <c r="D39" s="20">
        <v>4500</v>
      </c>
      <c r="E39" s="6">
        <f t="shared" si="12"/>
        <v>4635</v>
      </c>
      <c r="F39" s="6">
        <f t="shared" si="12"/>
        <v>4774.05</v>
      </c>
      <c r="G39" s="6">
        <f t="shared" si="12"/>
        <v>4917.2715000000007</v>
      </c>
      <c r="H39" s="6">
        <f t="shared" si="12"/>
        <v>5064.7896450000007</v>
      </c>
      <c r="I39" s="6">
        <f t="shared" si="12"/>
        <v>5216.7333343500013</v>
      </c>
      <c r="J39" s="6">
        <f t="shared" si="12"/>
        <v>5373.2353343805016</v>
      </c>
      <c r="K39" s="6">
        <f t="shared" si="12"/>
        <v>5534.4323944119169</v>
      </c>
      <c r="L39" s="6">
        <f t="shared" si="12"/>
        <v>5700.4653662442743</v>
      </c>
      <c r="M39" s="6">
        <f t="shared" si="12"/>
        <v>5871.4793272316028</v>
      </c>
      <c r="N39" s="12" t="s">
        <v>52</v>
      </c>
    </row>
    <row r="40" spans="1:14">
      <c r="A40" s="4"/>
      <c r="B40" s="4" t="s">
        <v>55</v>
      </c>
      <c r="C40" s="20"/>
      <c r="D40" s="20">
        <v>1000</v>
      </c>
      <c r="E40" s="6">
        <f t="shared" si="12"/>
        <v>1030</v>
      </c>
      <c r="F40" s="6">
        <f t="shared" si="12"/>
        <v>1060.9000000000001</v>
      </c>
      <c r="G40" s="6">
        <f t="shared" si="12"/>
        <v>1092.7270000000001</v>
      </c>
      <c r="H40" s="6">
        <f t="shared" si="12"/>
        <v>1125.50881</v>
      </c>
      <c r="I40" s="6">
        <f t="shared" si="12"/>
        <v>1159.2740743000002</v>
      </c>
      <c r="J40" s="6">
        <f t="shared" si="12"/>
        <v>1194.0522965290002</v>
      </c>
      <c r="K40" s="6">
        <f t="shared" si="12"/>
        <v>1229.8738654248702</v>
      </c>
      <c r="L40" s="6">
        <f t="shared" si="12"/>
        <v>1266.7700813876163</v>
      </c>
      <c r="M40" s="6">
        <f t="shared" si="12"/>
        <v>1304.7731838292448</v>
      </c>
      <c r="N40" s="12" t="s">
        <v>52</v>
      </c>
    </row>
    <row r="41" spans="1:14">
      <c r="A41" s="4"/>
      <c r="B41" s="4" t="s">
        <v>56</v>
      </c>
      <c r="C41" s="20"/>
      <c r="D41" s="21">
        <v>1400</v>
      </c>
      <c r="E41" s="6">
        <f t="shared" si="12"/>
        <v>1442</v>
      </c>
      <c r="F41" s="6">
        <f t="shared" si="12"/>
        <v>1485.26</v>
      </c>
      <c r="G41" s="6">
        <f t="shared" si="12"/>
        <v>1529.8178</v>
      </c>
      <c r="H41" s="6">
        <f t="shared" si="12"/>
        <v>1575.7123340000001</v>
      </c>
      <c r="I41" s="6">
        <f t="shared" si="12"/>
        <v>1622.98370402</v>
      </c>
      <c r="J41" s="6">
        <f t="shared" si="12"/>
        <v>1671.6732151406</v>
      </c>
      <c r="K41" s="6">
        <f t="shared" si="12"/>
        <v>1721.823411594818</v>
      </c>
      <c r="L41" s="6">
        <f t="shared" si="12"/>
        <v>1773.4781139426625</v>
      </c>
      <c r="M41" s="6">
        <f t="shared" si="12"/>
        <v>1826.6824573609424</v>
      </c>
      <c r="N41" s="12" t="s">
        <v>52</v>
      </c>
    </row>
    <row r="42" spans="1:14">
      <c r="A42" s="4"/>
      <c r="B42" s="4" t="s">
        <v>57</v>
      </c>
      <c r="C42" s="4"/>
      <c r="D42" s="4"/>
      <c r="E42" s="6">
        <f t="shared" si="12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4"/>
    </row>
    <row r="43" spans="1:14">
      <c r="A43" s="4"/>
      <c r="B43" s="4" t="s">
        <v>58</v>
      </c>
      <c r="C43" s="4"/>
      <c r="D43" s="20"/>
      <c r="E43" s="6">
        <f t="shared" si="12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4"/>
    </row>
    <row r="44" spans="1:14">
      <c r="A44" s="4"/>
      <c r="B44" s="4" t="s">
        <v>59</v>
      </c>
      <c r="C44" s="20">
        <v>1161</v>
      </c>
      <c r="D44" s="20">
        <v>1600</v>
      </c>
      <c r="E44" s="6">
        <f t="shared" si="12"/>
        <v>1648</v>
      </c>
      <c r="F44" s="6">
        <f t="shared" si="12"/>
        <v>1697.44</v>
      </c>
      <c r="G44" s="6">
        <f t="shared" si="12"/>
        <v>1748.3632</v>
      </c>
      <c r="H44" s="6">
        <f t="shared" si="12"/>
        <v>1800.8140960000001</v>
      </c>
      <c r="I44" s="6">
        <f t="shared" si="12"/>
        <v>1854.83851888</v>
      </c>
      <c r="J44" s="6">
        <f t="shared" si="12"/>
        <v>1910.4836744464001</v>
      </c>
      <c r="K44" s="6">
        <f t="shared" si="12"/>
        <v>1967.798184679792</v>
      </c>
      <c r="L44" s="6">
        <f t="shared" si="12"/>
        <v>2026.8321302201859</v>
      </c>
      <c r="M44" s="6">
        <f t="shared" si="12"/>
        <v>2087.6370941267915</v>
      </c>
      <c r="N44" s="12" t="s">
        <v>52</v>
      </c>
    </row>
    <row r="45" spans="1:14">
      <c r="A45" s="4"/>
      <c r="B45" s="4" t="s">
        <v>60</v>
      </c>
      <c r="C45" s="20"/>
      <c r="D45" s="20"/>
      <c r="E45" s="6">
        <f t="shared" si="12"/>
        <v>0</v>
      </c>
      <c r="F45" s="6"/>
      <c r="G45" s="6"/>
      <c r="H45" s="6"/>
      <c r="I45" s="6"/>
      <c r="J45" s="6"/>
      <c r="K45" s="6"/>
      <c r="L45" s="6"/>
      <c r="M45" s="6"/>
      <c r="N45" s="4"/>
    </row>
    <row r="46" spans="1:14">
      <c r="A46" s="4"/>
      <c r="B46" s="4" t="s">
        <v>61</v>
      </c>
      <c r="C46" s="20"/>
      <c r="D46" s="20"/>
      <c r="E46" s="6">
        <f t="shared" si="12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4"/>
    </row>
    <row r="47" spans="1:14">
      <c r="A47" s="4"/>
      <c r="B47" s="4" t="s">
        <v>62</v>
      </c>
      <c r="C47" s="19">
        <v>5417</v>
      </c>
      <c r="D47" s="19">
        <v>6000</v>
      </c>
      <c r="E47" s="6">
        <f t="shared" si="12"/>
        <v>6180</v>
      </c>
      <c r="F47" s="6">
        <f t="shared" si="12"/>
        <v>6365.4000000000005</v>
      </c>
      <c r="G47" s="6">
        <f t="shared" si="12"/>
        <v>6556.362000000001</v>
      </c>
      <c r="H47" s="6">
        <f t="shared" si="12"/>
        <v>6753.0528600000016</v>
      </c>
      <c r="I47" s="6">
        <f t="shared" si="12"/>
        <v>6955.6444458000014</v>
      </c>
      <c r="J47" s="6">
        <f t="shared" si="12"/>
        <v>7164.3137791740019</v>
      </c>
      <c r="K47" s="6">
        <f t="shared" si="12"/>
        <v>7379.2431925492219</v>
      </c>
      <c r="L47" s="6">
        <f t="shared" si="12"/>
        <v>7600.6204883256987</v>
      </c>
      <c r="M47" s="6">
        <f t="shared" si="12"/>
        <v>7828.6391029754695</v>
      </c>
      <c r="N47" s="12" t="s">
        <v>52</v>
      </c>
    </row>
    <row r="48" spans="1:14">
      <c r="A48" s="4"/>
      <c r="B48" s="4" t="s">
        <v>63</v>
      </c>
      <c r="C48" s="20">
        <v>1596</v>
      </c>
      <c r="D48" s="20">
        <v>1700</v>
      </c>
      <c r="E48" s="6">
        <f t="shared" si="12"/>
        <v>1751</v>
      </c>
      <c r="F48" s="6">
        <f t="shared" si="12"/>
        <v>1803.53</v>
      </c>
      <c r="G48" s="6">
        <f t="shared" si="12"/>
        <v>1857.6359</v>
      </c>
      <c r="H48" s="6">
        <f t="shared" si="12"/>
        <v>1913.364977</v>
      </c>
      <c r="I48" s="6">
        <f t="shared" si="12"/>
        <v>1970.7659263099999</v>
      </c>
      <c r="J48" s="6">
        <f t="shared" si="12"/>
        <v>2029.8889040992999</v>
      </c>
      <c r="K48" s="6">
        <f t="shared" si="12"/>
        <v>2090.785571222279</v>
      </c>
      <c r="L48" s="6">
        <f t="shared" si="12"/>
        <v>2153.5091383589474</v>
      </c>
      <c r="M48" s="6">
        <f t="shared" si="12"/>
        <v>2218.1144125097157</v>
      </c>
      <c r="N48" s="12" t="s">
        <v>52</v>
      </c>
    </row>
    <row r="49" spans="1:14">
      <c r="A49" s="4"/>
      <c r="B49" s="4" t="s">
        <v>64</v>
      </c>
      <c r="C49" s="20"/>
      <c r="D49" s="20"/>
      <c r="E49" s="6">
        <f t="shared" si="12"/>
        <v>0</v>
      </c>
      <c r="F49" s="6"/>
      <c r="G49" s="6"/>
      <c r="H49" s="6"/>
      <c r="I49" s="6"/>
      <c r="J49" s="6"/>
      <c r="K49" s="6"/>
      <c r="L49" s="6"/>
      <c r="M49" s="6"/>
      <c r="N49" s="4"/>
    </row>
    <row r="50" spans="1:14">
      <c r="A50" s="4"/>
      <c r="B50" s="4" t="s">
        <v>65</v>
      </c>
      <c r="C50" s="4"/>
      <c r="D50" s="20"/>
      <c r="E50" s="6">
        <f t="shared" si="12"/>
        <v>0</v>
      </c>
      <c r="F50" s="6"/>
      <c r="G50" s="6"/>
      <c r="H50" s="6"/>
      <c r="I50" s="6"/>
      <c r="J50" s="6"/>
      <c r="K50" s="6"/>
      <c r="L50" s="6"/>
      <c r="M50" s="6"/>
      <c r="N50" s="4"/>
    </row>
    <row r="51" spans="1:14">
      <c r="A51" s="4"/>
      <c r="B51" s="4" t="s">
        <v>66</v>
      </c>
      <c r="C51" s="20"/>
      <c r="D51" s="20"/>
      <c r="E51" s="6">
        <f t="shared" si="12"/>
        <v>0</v>
      </c>
      <c r="F51" s="6"/>
      <c r="G51" s="6"/>
      <c r="H51" s="6"/>
      <c r="I51" s="6"/>
      <c r="J51" s="6"/>
      <c r="K51" s="6"/>
      <c r="L51" s="6"/>
      <c r="M51" s="6"/>
      <c r="N51" s="4"/>
    </row>
    <row r="52" spans="1:14">
      <c r="A52" s="4"/>
      <c r="B52" s="4" t="s">
        <v>67</v>
      </c>
      <c r="C52" s="20"/>
      <c r="D52" s="20"/>
      <c r="E52" s="6">
        <f t="shared" si="12"/>
        <v>0</v>
      </c>
      <c r="F52" s="6"/>
      <c r="G52" s="6"/>
      <c r="H52" s="6"/>
      <c r="I52" s="6"/>
      <c r="J52" s="6"/>
      <c r="K52" s="6"/>
      <c r="L52" s="6"/>
      <c r="M52" s="6"/>
      <c r="N52" s="4"/>
    </row>
    <row r="53" spans="1:14">
      <c r="A53" s="4"/>
      <c r="B53" s="26" t="s">
        <v>68</v>
      </c>
      <c r="C53" s="20">
        <v>6025</v>
      </c>
      <c r="D53" s="20">
        <v>20500</v>
      </c>
      <c r="E53" s="6">
        <f t="shared" ref="E53:M54" si="13">D53*1.03</f>
        <v>21115</v>
      </c>
      <c r="F53" s="6">
        <f t="shared" si="13"/>
        <v>21748.45</v>
      </c>
      <c r="G53" s="6">
        <f t="shared" si="13"/>
        <v>22400.9035</v>
      </c>
      <c r="H53" s="6">
        <f t="shared" si="13"/>
        <v>23072.930605000001</v>
      </c>
      <c r="I53" s="6">
        <f t="shared" si="13"/>
        <v>23765.118523150002</v>
      </c>
      <c r="J53" s="6">
        <f t="shared" si="13"/>
        <v>24478.072078844503</v>
      </c>
      <c r="K53" s="6">
        <f t="shared" si="13"/>
        <v>25212.414241209837</v>
      </c>
      <c r="L53" s="6">
        <f t="shared" si="13"/>
        <v>25968.786668446133</v>
      </c>
      <c r="M53" s="6">
        <f t="shared" si="13"/>
        <v>26747.850268499518</v>
      </c>
      <c r="N53" s="12" t="s">
        <v>52</v>
      </c>
    </row>
    <row r="54" spans="1:14">
      <c r="A54" s="4"/>
      <c r="B54" s="4" t="s">
        <v>69</v>
      </c>
      <c r="C54" s="20"/>
      <c r="D54" s="20">
        <v>2000</v>
      </c>
      <c r="E54" s="6">
        <f t="shared" si="13"/>
        <v>2060</v>
      </c>
      <c r="F54" s="6">
        <f t="shared" si="13"/>
        <v>2121.8000000000002</v>
      </c>
      <c r="G54" s="6">
        <f t="shared" si="13"/>
        <v>2185.4540000000002</v>
      </c>
      <c r="H54" s="6">
        <f t="shared" si="13"/>
        <v>2251.0176200000001</v>
      </c>
      <c r="I54" s="6">
        <f t="shared" si="13"/>
        <v>2318.5481486000003</v>
      </c>
      <c r="J54" s="6">
        <f t="shared" si="13"/>
        <v>2388.1045930580003</v>
      </c>
      <c r="K54" s="6">
        <f t="shared" si="13"/>
        <v>2459.7477308497405</v>
      </c>
      <c r="L54" s="6">
        <f t="shared" si="13"/>
        <v>2533.5401627752326</v>
      </c>
      <c r="M54" s="6">
        <f t="shared" si="13"/>
        <v>2609.5463676584895</v>
      </c>
      <c r="N54" s="12" t="s">
        <v>52</v>
      </c>
    </row>
    <row r="55" spans="1:14">
      <c r="A55" s="4"/>
      <c r="B55" s="4" t="s">
        <v>70</v>
      </c>
      <c r="C55" s="20">
        <v>6813</v>
      </c>
      <c r="D55" s="20">
        <v>7000</v>
      </c>
      <c r="E55" s="6"/>
      <c r="F55" s="6">
        <v>15000</v>
      </c>
      <c r="G55" s="6"/>
      <c r="H55" s="6"/>
      <c r="I55" s="6"/>
      <c r="J55" s="6">
        <v>16000</v>
      </c>
      <c r="K55" s="6"/>
      <c r="L55" s="6"/>
      <c r="M55" s="6"/>
      <c r="N55" s="4" t="s">
        <v>148</v>
      </c>
    </row>
    <row r="56" spans="1:14">
      <c r="A56" s="4"/>
      <c r="B56" s="4" t="s">
        <v>71</v>
      </c>
      <c r="C56" s="20"/>
      <c r="D56" s="20"/>
      <c r="E56" s="6">
        <f t="shared" ref="E56:M71" si="14">D56*1.03</f>
        <v>0</v>
      </c>
      <c r="F56" s="6"/>
      <c r="G56" s="6"/>
      <c r="H56" s="6"/>
      <c r="I56" s="6"/>
      <c r="J56" s="6">
        <v>11000</v>
      </c>
      <c r="K56" s="6"/>
      <c r="L56" s="6"/>
      <c r="M56" s="6"/>
      <c r="N56" s="12" t="s">
        <v>72</v>
      </c>
    </row>
    <row r="57" spans="1:14">
      <c r="A57" s="4"/>
      <c r="B57" s="4" t="s">
        <v>73</v>
      </c>
      <c r="C57" s="20"/>
      <c r="D57" s="20"/>
      <c r="E57" s="6">
        <f t="shared" si="14"/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4"/>
    </row>
    <row r="58" spans="1:14">
      <c r="A58" s="4"/>
      <c r="B58" s="4" t="s">
        <v>47</v>
      </c>
      <c r="C58" s="20"/>
      <c r="D58" s="20">
        <v>2000</v>
      </c>
      <c r="E58" s="6">
        <f t="shared" si="14"/>
        <v>2060</v>
      </c>
      <c r="F58" s="6">
        <f t="shared" si="14"/>
        <v>2121.8000000000002</v>
      </c>
      <c r="G58" s="6">
        <f t="shared" si="14"/>
        <v>2185.4540000000002</v>
      </c>
      <c r="H58" s="6">
        <f t="shared" si="14"/>
        <v>2251.0176200000001</v>
      </c>
      <c r="I58" s="6">
        <f t="shared" si="14"/>
        <v>2318.5481486000003</v>
      </c>
      <c r="J58" s="6">
        <f t="shared" si="14"/>
        <v>2388.1045930580003</v>
      </c>
      <c r="K58" s="6">
        <f t="shared" si="14"/>
        <v>2459.7477308497405</v>
      </c>
      <c r="L58" s="6">
        <f t="shared" si="14"/>
        <v>2533.5401627752326</v>
      </c>
      <c r="M58" s="6">
        <f t="shared" si="14"/>
        <v>2609.5463676584895</v>
      </c>
      <c r="N58" s="12" t="s">
        <v>52</v>
      </c>
    </row>
    <row r="59" spans="1:14">
      <c r="A59" s="4"/>
      <c r="B59" s="4" t="s">
        <v>74</v>
      </c>
      <c r="C59" s="4"/>
      <c r="D59" s="19">
        <v>2000</v>
      </c>
      <c r="E59" s="6">
        <f t="shared" si="14"/>
        <v>2060</v>
      </c>
      <c r="F59" s="6">
        <f t="shared" si="14"/>
        <v>2121.8000000000002</v>
      </c>
      <c r="G59" s="6">
        <f t="shared" si="14"/>
        <v>2185.4540000000002</v>
      </c>
      <c r="H59" s="6">
        <f t="shared" si="14"/>
        <v>2251.0176200000001</v>
      </c>
      <c r="I59" s="6">
        <f t="shared" si="14"/>
        <v>2318.5481486000003</v>
      </c>
      <c r="J59" s="6">
        <f t="shared" si="14"/>
        <v>2388.1045930580003</v>
      </c>
      <c r="K59" s="6">
        <f t="shared" si="14"/>
        <v>2459.7477308497405</v>
      </c>
      <c r="L59" s="6">
        <f t="shared" si="14"/>
        <v>2533.5401627752326</v>
      </c>
      <c r="M59" s="6">
        <f t="shared" si="14"/>
        <v>2609.5463676584895</v>
      </c>
      <c r="N59" s="12" t="s">
        <v>52</v>
      </c>
    </row>
    <row r="60" spans="1:14">
      <c r="A60" s="4"/>
      <c r="B60" s="4" t="s">
        <v>75</v>
      </c>
      <c r="C60" s="20"/>
      <c r="D60" s="20"/>
      <c r="E60" s="6">
        <f t="shared" si="14"/>
        <v>0</v>
      </c>
      <c r="F60" s="6"/>
      <c r="G60" s="6"/>
      <c r="H60" s="6"/>
      <c r="I60" s="6"/>
      <c r="J60" s="6"/>
      <c r="K60" s="6"/>
      <c r="L60" s="6"/>
      <c r="M60" s="6"/>
      <c r="N60" s="4"/>
    </row>
    <row r="61" spans="1:14">
      <c r="A61" s="4"/>
      <c r="B61" s="4" t="s">
        <v>76</v>
      </c>
      <c r="C61" s="20"/>
      <c r="D61" s="20"/>
      <c r="E61" s="6">
        <f t="shared" si="14"/>
        <v>0</v>
      </c>
      <c r="F61" s="6"/>
      <c r="G61" s="6"/>
      <c r="H61" s="6"/>
      <c r="I61" s="6"/>
      <c r="J61" s="6"/>
      <c r="K61" s="6"/>
      <c r="L61" s="6"/>
      <c r="M61" s="6"/>
      <c r="N61" s="4"/>
    </row>
    <row r="62" spans="1:14">
      <c r="A62" s="4"/>
      <c r="B62" s="4" t="s">
        <v>77</v>
      </c>
      <c r="C62" s="20">
        <v>10242</v>
      </c>
      <c r="D62" s="20">
        <v>12000</v>
      </c>
      <c r="E62" s="6">
        <f t="shared" si="14"/>
        <v>12360</v>
      </c>
      <c r="F62" s="6">
        <f t="shared" si="14"/>
        <v>12730.800000000001</v>
      </c>
      <c r="G62" s="6">
        <f t="shared" si="14"/>
        <v>13112.724000000002</v>
      </c>
      <c r="H62" s="6">
        <f t="shared" si="14"/>
        <v>13506.105720000003</v>
      </c>
      <c r="I62" s="6">
        <f t="shared" si="14"/>
        <v>13911.288891600003</v>
      </c>
      <c r="J62" s="6">
        <f t="shared" si="14"/>
        <v>14328.627558348004</v>
      </c>
      <c r="K62" s="6">
        <f t="shared" si="14"/>
        <v>14758.486385098444</v>
      </c>
      <c r="L62" s="6">
        <f t="shared" si="14"/>
        <v>15201.240976651397</v>
      </c>
      <c r="M62" s="6">
        <f t="shared" si="14"/>
        <v>15657.278205950939</v>
      </c>
      <c r="N62" s="12" t="s">
        <v>52</v>
      </c>
    </row>
    <row r="63" spans="1:14">
      <c r="A63" s="4"/>
      <c r="B63" s="4" t="s">
        <v>78</v>
      </c>
      <c r="C63" s="4"/>
      <c r="D63" s="4"/>
      <c r="E63" s="6">
        <f t="shared" si="14"/>
        <v>0</v>
      </c>
      <c r="F63" s="6"/>
      <c r="G63" s="6"/>
      <c r="H63" s="6"/>
      <c r="I63" s="6"/>
      <c r="J63" s="6"/>
      <c r="K63" s="6"/>
      <c r="L63" s="6"/>
      <c r="M63" s="6"/>
      <c r="N63" s="4"/>
    </row>
    <row r="64" spans="1:14">
      <c r="A64" s="4"/>
      <c r="B64" s="4" t="s">
        <v>79</v>
      </c>
      <c r="C64" s="4"/>
      <c r="D64" s="20"/>
      <c r="E64" s="6">
        <f t="shared" si="14"/>
        <v>0</v>
      </c>
      <c r="F64" s="6"/>
      <c r="G64" s="6"/>
      <c r="H64" s="6"/>
      <c r="I64" s="6"/>
      <c r="J64" s="6"/>
      <c r="K64" s="6"/>
      <c r="L64" s="6"/>
      <c r="M64" s="6"/>
      <c r="N64" s="4"/>
    </row>
    <row r="65" spans="1:14">
      <c r="A65" s="4"/>
      <c r="B65" s="4" t="s">
        <v>80</v>
      </c>
      <c r="C65" s="20"/>
      <c r="D65" s="20">
        <v>500</v>
      </c>
      <c r="E65" s="6">
        <f t="shared" si="14"/>
        <v>515</v>
      </c>
      <c r="F65" s="6">
        <f t="shared" si="14"/>
        <v>530.45000000000005</v>
      </c>
      <c r="G65" s="6">
        <f t="shared" si="14"/>
        <v>546.36350000000004</v>
      </c>
      <c r="H65" s="6">
        <f t="shared" si="14"/>
        <v>562.75440500000002</v>
      </c>
      <c r="I65" s="6">
        <f t="shared" si="14"/>
        <v>579.63703715000008</v>
      </c>
      <c r="J65" s="6">
        <f t="shared" si="14"/>
        <v>597.02614826450008</v>
      </c>
      <c r="K65" s="6">
        <f t="shared" si="14"/>
        <v>614.93693271243512</v>
      </c>
      <c r="L65" s="6">
        <f t="shared" si="14"/>
        <v>633.38504069380815</v>
      </c>
      <c r="M65" s="6">
        <f t="shared" si="14"/>
        <v>652.38659191462239</v>
      </c>
      <c r="N65" s="12" t="s">
        <v>52</v>
      </c>
    </row>
    <row r="66" spans="1:14">
      <c r="A66" s="4"/>
      <c r="B66" s="26" t="s">
        <v>81</v>
      </c>
      <c r="C66" s="20">
        <v>17135</v>
      </c>
      <c r="D66" s="20">
        <v>15000</v>
      </c>
      <c r="E66" s="6">
        <f t="shared" si="14"/>
        <v>15450</v>
      </c>
      <c r="F66" s="6">
        <f t="shared" si="14"/>
        <v>15913.5</v>
      </c>
      <c r="G66" s="6">
        <f t="shared" si="14"/>
        <v>16390.904999999999</v>
      </c>
      <c r="H66" s="6">
        <f t="shared" si="14"/>
        <v>16882.632149999998</v>
      </c>
      <c r="I66" s="6">
        <f t="shared" si="14"/>
        <v>17389.1111145</v>
      </c>
      <c r="J66" s="6">
        <f t="shared" si="14"/>
        <v>17910.784447934999</v>
      </c>
      <c r="K66" s="6">
        <f t="shared" si="14"/>
        <v>18448.10798137305</v>
      </c>
      <c r="L66" s="6">
        <f t="shared" si="14"/>
        <v>19001.551220814243</v>
      </c>
      <c r="M66" s="6">
        <f t="shared" si="14"/>
        <v>19571.597757438671</v>
      </c>
      <c r="N66" s="12" t="s">
        <v>52</v>
      </c>
    </row>
    <row r="67" spans="1:14">
      <c r="A67" s="4"/>
      <c r="B67" s="26" t="s">
        <v>82</v>
      </c>
      <c r="C67" s="20"/>
      <c r="D67" s="20">
        <v>6000</v>
      </c>
      <c r="E67" s="6">
        <f t="shared" si="14"/>
        <v>6180</v>
      </c>
      <c r="F67" s="6">
        <f t="shared" si="14"/>
        <v>6365.4000000000005</v>
      </c>
      <c r="G67" s="6">
        <f t="shared" si="14"/>
        <v>6556.362000000001</v>
      </c>
      <c r="H67" s="6">
        <f t="shared" si="14"/>
        <v>6753.0528600000016</v>
      </c>
      <c r="I67" s="6">
        <f t="shared" si="14"/>
        <v>6955.6444458000014</v>
      </c>
      <c r="J67" s="6">
        <f t="shared" si="14"/>
        <v>7164.3137791740019</v>
      </c>
      <c r="K67" s="6">
        <f t="shared" si="14"/>
        <v>7379.2431925492219</v>
      </c>
      <c r="L67" s="6">
        <f t="shared" si="14"/>
        <v>7600.6204883256987</v>
      </c>
      <c r="M67" s="6">
        <f t="shared" si="14"/>
        <v>7828.6391029754695</v>
      </c>
      <c r="N67" s="12" t="s">
        <v>52</v>
      </c>
    </row>
    <row r="68" spans="1:14">
      <c r="A68" s="4"/>
      <c r="B68" s="4" t="s">
        <v>83</v>
      </c>
      <c r="C68" s="20"/>
      <c r="D68" s="20">
        <v>1500</v>
      </c>
      <c r="E68" s="6">
        <f t="shared" si="14"/>
        <v>1545</v>
      </c>
      <c r="F68" s="6">
        <f t="shared" si="14"/>
        <v>1591.3500000000001</v>
      </c>
      <c r="G68" s="6">
        <f t="shared" si="14"/>
        <v>1639.0905000000002</v>
      </c>
      <c r="H68" s="6">
        <f t="shared" si="14"/>
        <v>1688.2632150000004</v>
      </c>
      <c r="I68" s="6">
        <f t="shared" si="14"/>
        <v>1738.9111114500004</v>
      </c>
      <c r="J68" s="6">
        <f t="shared" si="14"/>
        <v>1791.0784447935005</v>
      </c>
      <c r="K68" s="6">
        <f t="shared" si="14"/>
        <v>1844.8107981373055</v>
      </c>
      <c r="L68" s="6">
        <f t="shared" si="14"/>
        <v>1900.1551220814247</v>
      </c>
      <c r="M68" s="6">
        <f t="shared" si="14"/>
        <v>1957.1597757438674</v>
      </c>
      <c r="N68" s="12" t="s">
        <v>52</v>
      </c>
    </row>
    <row r="69" spans="1:14">
      <c r="A69" s="4"/>
      <c r="B69" s="4" t="s">
        <v>84</v>
      </c>
      <c r="C69" s="20"/>
      <c r="D69" s="20"/>
      <c r="E69" s="6">
        <f t="shared" si="14"/>
        <v>0</v>
      </c>
      <c r="F69" s="6"/>
      <c r="G69" s="6"/>
      <c r="H69" s="6"/>
      <c r="I69" s="6"/>
      <c r="J69" s="6"/>
      <c r="K69" s="6"/>
      <c r="L69" s="6"/>
      <c r="M69" s="6"/>
      <c r="N69" s="4"/>
    </row>
    <row r="70" spans="1:14">
      <c r="A70" s="4"/>
      <c r="B70" s="4" t="s">
        <v>85</v>
      </c>
      <c r="C70" s="20"/>
      <c r="D70" s="20"/>
      <c r="E70" s="6">
        <f t="shared" si="14"/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4"/>
    </row>
    <row r="71" spans="1:14">
      <c r="A71" s="4"/>
      <c r="B71" s="4" t="s">
        <v>86</v>
      </c>
      <c r="C71" s="20"/>
      <c r="D71" s="20"/>
      <c r="E71" s="6">
        <f t="shared" si="14"/>
        <v>0</v>
      </c>
      <c r="F71" s="6"/>
      <c r="G71" s="6"/>
      <c r="H71" s="6"/>
      <c r="I71" s="6"/>
      <c r="J71" s="6"/>
      <c r="K71" s="6"/>
      <c r="L71" s="6"/>
      <c r="M71" s="6"/>
      <c r="N71" s="4"/>
    </row>
    <row r="72" spans="1:14">
      <c r="A72" s="4"/>
      <c r="B72" s="26" t="s">
        <v>87</v>
      </c>
      <c r="C72" s="20"/>
      <c r="D72" s="20"/>
      <c r="E72" s="6">
        <f t="shared" ref="E72:M87" si="15">D72*1.03</f>
        <v>0</v>
      </c>
      <c r="F72" s="6"/>
      <c r="G72" s="27"/>
      <c r="H72" s="27"/>
      <c r="I72" s="6"/>
      <c r="J72" s="6"/>
      <c r="K72" s="6"/>
      <c r="L72" s="6"/>
      <c r="M72" s="6"/>
      <c r="N72" s="4"/>
    </row>
    <row r="73" spans="1:14">
      <c r="A73" s="4"/>
      <c r="B73" s="4" t="s">
        <v>88</v>
      </c>
      <c r="C73" s="20"/>
      <c r="D73" s="20"/>
      <c r="E73" s="6">
        <f t="shared" si="15"/>
        <v>0</v>
      </c>
      <c r="F73" s="6"/>
      <c r="G73" s="6"/>
      <c r="H73" s="6"/>
      <c r="I73" s="6"/>
      <c r="J73" s="6"/>
      <c r="K73" s="6"/>
      <c r="L73" s="6"/>
      <c r="M73" s="6"/>
      <c r="N73" s="4"/>
    </row>
    <row r="74" spans="1:14">
      <c r="A74" s="4"/>
      <c r="B74" s="31" t="s">
        <v>89</v>
      </c>
      <c r="C74" s="20">
        <v>1222</v>
      </c>
      <c r="D74" s="20">
        <v>2400</v>
      </c>
      <c r="E74" s="6">
        <f t="shared" si="15"/>
        <v>2472</v>
      </c>
      <c r="F74" s="6">
        <f t="shared" si="15"/>
        <v>2546.16</v>
      </c>
      <c r="G74" s="6">
        <f t="shared" si="15"/>
        <v>2622.5448000000001</v>
      </c>
      <c r="H74" s="6">
        <f t="shared" si="15"/>
        <v>2701.2211440000001</v>
      </c>
      <c r="I74" s="6">
        <f t="shared" si="15"/>
        <v>2782.2577783199999</v>
      </c>
      <c r="J74" s="6">
        <f t="shared" si="15"/>
        <v>2865.7255116696001</v>
      </c>
      <c r="K74" s="6">
        <f t="shared" si="15"/>
        <v>2951.697277019688</v>
      </c>
      <c r="L74" s="6">
        <f t="shared" si="15"/>
        <v>3040.2481953302786</v>
      </c>
      <c r="M74" s="6">
        <f t="shared" si="15"/>
        <v>3131.4556411901872</v>
      </c>
      <c r="N74" s="12" t="s">
        <v>52</v>
      </c>
    </row>
    <row r="75" spans="1:14">
      <c r="A75" s="4"/>
      <c r="B75" s="4" t="s">
        <v>90</v>
      </c>
      <c r="C75" s="20">
        <v>1435</v>
      </c>
      <c r="D75" s="20">
        <v>500</v>
      </c>
      <c r="E75" s="6">
        <f t="shared" si="15"/>
        <v>515</v>
      </c>
      <c r="F75" s="6">
        <f t="shared" si="15"/>
        <v>530.45000000000005</v>
      </c>
      <c r="G75" s="6">
        <f t="shared" si="15"/>
        <v>546.36350000000004</v>
      </c>
      <c r="H75" s="6">
        <f t="shared" si="15"/>
        <v>562.75440500000002</v>
      </c>
      <c r="I75" s="6">
        <f t="shared" si="15"/>
        <v>579.63703715000008</v>
      </c>
      <c r="J75" s="6">
        <f t="shared" si="15"/>
        <v>597.02614826450008</v>
      </c>
      <c r="K75" s="6">
        <f t="shared" si="15"/>
        <v>614.93693271243512</v>
      </c>
      <c r="L75" s="6">
        <f t="shared" si="15"/>
        <v>633.38504069380815</v>
      </c>
      <c r="M75" s="6">
        <f t="shared" si="15"/>
        <v>652.38659191462239</v>
      </c>
      <c r="N75" s="12" t="s">
        <v>52</v>
      </c>
    </row>
    <row r="76" spans="1:14">
      <c r="A76" s="4"/>
      <c r="B76" s="4" t="s">
        <v>91</v>
      </c>
      <c r="C76" s="20"/>
      <c r="D76" s="20"/>
      <c r="E76" s="6">
        <f t="shared" si="15"/>
        <v>0</v>
      </c>
      <c r="F76" s="6"/>
      <c r="G76" s="6"/>
      <c r="H76" s="6"/>
      <c r="I76" s="6"/>
      <c r="J76" s="6"/>
      <c r="K76" s="6"/>
      <c r="L76" s="6"/>
      <c r="M76" s="6"/>
      <c r="N76" s="4"/>
    </row>
    <row r="77" spans="1:14">
      <c r="A77" s="4"/>
      <c r="B77" s="4" t="s">
        <v>92</v>
      </c>
      <c r="C77" s="20"/>
      <c r="D77" s="20"/>
      <c r="E77" s="6">
        <f t="shared" si="15"/>
        <v>0</v>
      </c>
      <c r="F77" s="6"/>
      <c r="G77" s="6"/>
      <c r="H77" s="6"/>
      <c r="I77" s="6"/>
      <c r="J77" s="6"/>
      <c r="K77" s="6"/>
      <c r="L77" s="6"/>
      <c r="M77" s="6"/>
      <c r="N77" s="4"/>
    </row>
    <row r="78" spans="1:14">
      <c r="A78" s="4"/>
      <c r="B78" s="4" t="s">
        <v>93</v>
      </c>
      <c r="C78" s="20"/>
      <c r="D78" s="20"/>
      <c r="E78" s="6">
        <f t="shared" si="15"/>
        <v>0</v>
      </c>
      <c r="F78" s="6"/>
      <c r="G78" s="6"/>
      <c r="H78" s="6"/>
      <c r="I78" s="6"/>
      <c r="J78" s="6"/>
      <c r="K78" s="6"/>
      <c r="L78" s="6"/>
      <c r="M78" s="6"/>
      <c r="N78" s="4"/>
    </row>
    <row r="79" spans="1:14">
      <c r="A79" s="4"/>
      <c r="B79" s="4" t="s">
        <v>94</v>
      </c>
      <c r="C79" s="20"/>
      <c r="D79" s="20"/>
      <c r="E79" s="6">
        <f t="shared" si="15"/>
        <v>0</v>
      </c>
      <c r="F79" s="6"/>
      <c r="G79" s="6"/>
      <c r="H79" s="6"/>
      <c r="I79" s="6"/>
      <c r="J79" s="6"/>
      <c r="K79" s="6"/>
      <c r="L79" s="6"/>
      <c r="M79" s="6"/>
      <c r="N79" s="4"/>
    </row>
    <row r="80" spans="1:14">
      <c r="A80" s="4"/>
      <c r="B80" s="4" t="s">
        <v>95</v>
      </c>
      <c r="C80" s="20">
        <v>4734</v>
      </c>
      <c r="D80" s="20">
        <v>2000</v>
      </c>
      <c r="E80" s="6">
        <f t="shared" si="15"/>
        <v>2060</v>
      </c>
      <c r="F80" s="6">
        <f t="shared" si="15"/>
        <v>2121.8000000000002</v>
      </c>
      <c r="G80" s="6">
        <f t="shared" si="15"/>
        <v>2185.4540000000002</v>
      </c>
      <c r="H80" s="6">
        <f t="shared" si="15"/>
        <v>2251.0176200000001</v>
      </c>
      <c r="I80" s="6">
        <f t="shared" si="15"/>
        <v>2318.5481486000003</v>
      </c>
      <c r="J80" s="6">
        <f t="shared" si="15"/>
        <v>2388.1045930580003</v>
      </c>
      <c r="K80" s="6">
        <f t="shared" si="15"/>
        <v>2459.7477308497405</v>
      </c>
      <c r="L80" s="6">
        <f t="shared" si="15"/>
        <v>2533.5401627752326</v>
      </c>
      <c r="M80" s="6">
        <f t="shared" si="15"/>
        <v>2609.5463676584895</v>
      </c>
      <c r="N80" s="12" t="s">
        <v>52</v>
      </c>
    </row>
    <row r="81" spans="1:14">
      <c r="A81" s="4"/>
      <c r="B81" s="4" t="s">
        <v>96</v>
      </c>
      <c r="C81" s="20"/>
      <c r="D81" s="20">
        <v>2000</v>
      </c>
      <c r="E81" s="6">
        <f t="shared" si="15"/>
        <v>2060</v>
      </c>
      <c r="F81" s="6">
        <f t="shared" si="15"/>
        <v>2121.8000000000002</v>
      </c>
      <c r="G81" s="6">
        <f t="shared" si="15"/>
        <v>2185.4540000000002</v>
      </c>
      <c r="H81" s="6">
        <f t="shared" si="15"/>
        <v>2251.0176200000001</v>
      </c>
      <c r="I81" s="6">
        <f t="shared" si="15"/>
        <v>2318.5481486000003</v>
      </c>
      <c r="J81" s="6">
        <f t="shared" si="15"/>
        <v>2388.1045930580003</v>
      </c>
      <c r="K81" s="6">
        <f t="shared" si="15"/>
        <v>2459.7477308497405</v>
      </c>
      <c r="L81" s="6">
        <f t="shared" si="15"/>
        <v>2533.5401627752326</v>
      </c>
      <c r="M81" s="6">
        <f t="shared" si="15"/>
        <v>2609.5463676584895</v>
      </c>
      <c r="N81" s="12" t="s">
        <v>52</v>
      </c>
    </row>
    <row r="82" spans="1:14">
      <c r="A82" s="4"/>
      <c r="B82" s="4" t="s">
        <v>97</v>
      </c>
      <c r="C82" s="20"/>
      <c r="D82" s="20">
        <v>800</v>
      </c>
      <c r="E82" s="6">
        <f t="shared" si="15"/>
        <v>824</v>
      </c>
      <c r="F82" s="6">
        <f t="shared" si="15"/>
        <v>848.72</v>
      </c>
      <c r="G82" s="6">
        <f t="shared" si="15"/>
        <v>874.1816</v>
      </c>
      <c r="H82" s="6">
        <f t="shared" si="15"/>
        <v>900.40704800000003</v>
      </c>
      <c r="I82" s="6">
        <f t="shared" si="15"/>
        <v>927.41925944000002</v>
      </c>
      <c r="J82" s="6">
        <f t="shared" si="15"/>
        <v>955.24183722320004</v>
      </c>
      <c r="K82" s="6">
        <f t="shared" si="15"/>
        <v>983.89909233989601</v>
      </c>
      <c r="L82" s="6">
        <f t="shared" si="15"/>
        <v>1013.416065110093</v>
      </c>
      <c r="M82" s="6">
        <f t="shared" si="15"/>
        <v>1043.8185470633957</v>
      </c>
      <c r="N82" s="12" t="s">
        <v>52</v>
      </c>
    </row>
    <row r="83" spans="1:14">
      <c r="A83" s="4"/>
      <c r="B83" s="4" t="s">
        <v>98</v>
      </c>
      <c r="C83" s="20"/>
      <c r="D83" s="20">
        <v>1000</v>
      </c>
      <c r="E83" s="6">
        <f t="shared" si="15"/>
        <v>1030</v>
      </c>
      <c r="F83" s="6">
        <f t="shared" si="15"/>
        <v>1060.9000000000001</v>
      </c>
      <c r="G83" s="6">
        <f t="shared" si="15"/>
        <v>1092.7270000000001</v>
      </c>
      <c r="H83" s="6">
        <f t="shared" si="15"/>
        <v>1125.50881</v>
      </c>
      <c r="I83" s="6">
        <f t="shared" si="15"/>
        <v>1159.2740743000002</v>
      </c>
      <c r="J83" s="6">
        <f t="shared" si="15"/>
        <v>1194.0522965290002</v>
      </c>
      <c r="K83" s="6">
        <f t="shared" si="15"/>
        <v>1229.8738654248702</v>
      </c>
      <c r="L83" s="6">
        <f t="shared" si="15"/>
        <v>1266.7700813876163</v>
      </c>
      <c r="M83" s="6">
        <f t="shared" si="15"/>
        <v>1304.7731838292448</v>
      </c>
      <c r="N83" s="12" t="s">
        <v>52</v>
      </c>
    </row>
    <row r="84" spans="1:14">
      <c r="A84" s="4"/>
      <c r="B84" s="4" t="s">
        <v>99</v>
      </c>
      <c r="C84" s="20">
        <v>4600</v>
      </c>
      <c r="D84" s="20">
        <v>5700</v>
      </c>
      <c r="E84" s="6">
        <f t="shared" si="15"/>
        <v>5871</v>
      </c>
      <c r="F84" s="6">
        <f t="shared" si="15"/>
        <v>6047.13</v>
      </c>
      <c r="G84" s="6">
        <f t="shared" si="15"/>
        <v>6228.5439000000006</v>
      </c>
      <c r="H84" s="6">
        <f t="shared" si="15"/>
        <v>6415.4002170000003</v>
      </c>
      <c r="I84" s="6">
        <f t="shared" si="15"/>
        <v>6607.8622235100001</v>
      </c>
      <c r="J84" s="6">
        <f t="shared" si="15"/>
        <v>6806.0980902153005</v>
      </c>
      <c r="K84" s="6">
        <f t="shared" si="15"/>
        <v>7010.28103292176</v>
      </c>
      <c r="L84" s="6">
        <f t="shared" si="15"/>
        <v>7220.5894639094131</v>
      </c>
      <c r="M84" s="6">
        <f t="shared" si="15"/>
        <v>7437.2071478266953</v>
      </c>
      <c r="N84" s="12" t="s">
        <v>52</v>
      </c>
    </row>
    <row r="85" spans="1:14">
      <c r="A85" s="4"/>
      <c r="B85" s="4" t="s">
        <v>100</v>
      </c>
      <c r="C85" s="4"/>
      <c r="D85" s="20">
        <v>6500</v>
      </c>
      <c r="E85" s="6">
        <f t="shared" si="15"/>
        <v>6695</v>
      </c>
      <c r="F85" s="6">
        <f t="shared" si="15"/>
        <v>6895.85</v>
      </c>
      <c r="G85" s="6">
        <f t="shared" si="15"/>
        <v>7102.7255000000005</v>
      </c>
      <c r="H85" s="6">
        <f t="shared" si="15"/>
        <v>7315.8072650000004</v>
      </c>
      <c r="I85" s="6">
        <f t="shared" si="15"/>
        <v>7535.2814829500003</v>
      </c>
      <c r="J85" s="6">
        <f t="shared" si="15"/>
        <v>7761.3399274385001</v>
      </c>
      <c r="K85" s="6">
        <f t="shared" si="15"/>
        <v>7994.1801252616551</v>
      </c>
      <c r="L85" s="6">
        <f t="shared" si="15"/>
        <v>8234.005529019505</v>
      </c>
      <c r="M85" s="6">
        <f t="shared" si="15"/>
        <v>8481.0256948900897</v>
      </c>
      <c r="N85" s="12" t="s">
        <v>52</v>
      </c>
    </row>
    <row r="86" spans="1:14">
      <c r="A86" s="4"/>
      <c r="B86" s="4" t="s">
        <v>101</v>
      </c>
      <c r="C86" s="20">
        <v>24000</v>
      </c>
      <c r="D86" s="20">
        <v>23000</v>
      </c>
      <c r="E86" s="6">
        <f t="shared" si="15"/>
        <v>23690</v>
      </c>
      <c r="F86" s="6">
        <f t="shared" si="15"/>
        <v>24400.7</v>
      </c>
      <c r="G86" s="6">
        <f t="shared" si="15"/>
        <v>25132.721000000001</v>
      </c>
      <c r="H86" s="6">
        <f t="shared" si="15"/>
        <v>25886.702630000003</v>
      </c>
      <c r="I86" s="6">
        <f t="shared" si="15"/>
        <v>26663.303708900003</v>
      </c>
      <c r="J86" s="6">
        <f t="shared" si="15"/>
        <v>27463.202820167004</v>
      </c>
      <c r="K86" s="6">
        <f t="shared" si="15"/>
        <v>28287.098904772014</v>
      </c>
      <c r="L86" s="6">
        <f t="shared" si="15"/>
        <v>29135.711871915177</v>
      </c>
      <c r="M86" s="6">
        <f t="shared" si="15"/>
        <v>30009.783228072632</v>
      </c>
      <c r="N86" s="12" t="s">
        <v>52</v>
      </c>
    </row>
    <row r="87" spans="1:14">
      <c r="A87" s="4"/>
      <c r="B87" s="4" t="s">
        <v>102</v>
      </c>
      <c r="C87" s="20">
        <v>12800</v>
      </c>
      <c r="D87" s="20">
        <v>11000</v>
      </c>
      <c r="E87" s="6">
        <f t="shared" si="15"/>
        <v>11330</v>
      </c>
      <c r="F87" s="6">
        <f t="shared" si="15"/>
        <v>11669.9</v>
      </c>
      <c r="G87" s="6">
        <f t="shared" si="15"/>
        <v>12019.996999999999</v>
      </c>
      <c r="H87" s="6">
        <f t="shared" si="15"/>
        <v>12380.59691</v>
      </c>
      <c r="I87" s="6">
        <f t="shared" si="15"/>
        <v>12752.0148173</v>
      </c>
      <c r="J87" s="6">
        <f t="shared" si="15"/>
        <v>13134.575261819</v>
      </c>
      <c r="K87" s="6">
        <f t="shared" si="15"/>
        <v>13528.61251967357</v>
      </c>
      <c r="L87" s="6">
        <f t="shared" si="15"/>
        <v>13934.470895263777</v>
      </c>
      <c r="M87" s="6">
        <f t="shared" si="15"/>
        <v>14352.505022121692</v>
      </c>
      <c r="N87" s="12" t="s">
        <v>52</v>
      </c>
    </row>
    <row r="88" spans="1:14">
      <c r="A88" s="4"/>
      <c r="B88" s="4" t="s">
        <v>103</v>
      </c>
      <c r="C88" s="20">
        <v>1600</v>
      </c>
      <c r="D88" s="20">
        <v>1600</v>
      </c>
      <c r="E88" s="6">
        <f t="shared" ref="E88:M103" si="16">D88*1.03</f>
        <v>1648</v>
      </c>
      <c r="F88" s="6">
        <f t="shared" si="16"/>
        <v>1697.44</v>
      </c>
      <c r="G88" s="6">
        <f t="shared" si="16"/>
        <v>1748.3632</v>
      </c>
      <c r="H88" s="6">
        <f t="shared" si="16"/>
        <v>1800.8140960000001</v>
      </c>
      <c r="I88" s="6">
        <f t="shared" si="16"/>
        <v>1854.83851888</v>
      </c>
      <c r="J88" s="6">
        <f t="shared" si="16"/>
        <v>1910.4836744464001</v>
      </c>
      <c r="K88" s="6">
        <f t="shared" si="16"/>
        <v>1967.798184679792</v>
      </c>
      <c r="L88" s="6">
        <f t="shared" si="16"/>
        <v>2026.8321302201859</v>
      </c>
      <c r="M88" s="6">
        <f t="shared" si="16"/>
        <v>2087.6370941267915</v>
      </c>
      <c r="N88" s="12" t="s">
        <v>52</v>
      </c>
    </row>
    <row r="89" spans="1:14">
      <c r="A89" s="4"/>
      <c r="B89" s="4" t="s">
        <v>104</v>
      </c>
      <c r="C89" s="4"/>
      <c r="D89" s="20">
        <v>3700</v>
      </c>
      <c r="E89" s="6">
        <f t="shared" si="16"/>
        <v>3811</v>
      </c>
      <c r="F89" s="6">
        <f t="shared" si="16"/>
        <v>3925.33</v>
      </c>
      <c r="G89" s="6">
        <f t="shared" si="16"/>
        <v>4043.0898999999999</v>
      </c>
      <c r="H89" s="6">
        <f t="shared" si="16"/>
        <v>4164.3825969999998</v>
      </c>
      <c r="I89" s="6">
        <f t="shared" si="16"/>
        <v>4289.3140749100003</v>
      </c>
      <c r="J89" s="6">
        <f t="shared" si="16"/>
        <v>4417.9934971573002</v>
      </c>
      <c r="K89" s="6">
        <f t="shared" si="16"/>
        <v>4550.5333020720191</v>
      </c>
      <c r="L89" s="6">
        <f t="shared" si="16"/>
        <v>4687.0493011341796</v>
      </c>
      <c r="M89" s="6">
        <f t="shared" si="16"/>
        <v>4827.6607801682048</v>
      </c>
      <c r="N89" s="12" t="s">
        <v>52</v>
      </c>
    </row>
    <row r="90" spans="1:14">
      <c r="A90" s="4"/>
      <c r="B90" s="4" t="s">
        <v>105</v>
      </c>
      <c r="C90" s="20"/>
      <c r="D90" s="20">
        <v>2000</v>
      </c>
      <c r="E90" s="6">
        <f t="shared" si="16"/>
        <v>2060</v>
      </c>
      <c r="F90" s="6">
        <f t="shared" si="16"/>
        <v>2121.8000000000002</v>
      </c>
      <c r="G90" s="6">
        <f t="shared" si="16"/>
        <v>2185.4540000000002</v>
      </c>
      <c r="H90" s="6">
        <f t="shared" si="16"/>
        <v>2251.0176200000001</v>
      </c>
      <c r="I90" s="6">
        <f t="shared" si="16"/>
        <v>2318.5481486000003</v>
      </c>
      <c r="J90" s="6">
        <f t="shared" si="16"/>
        <v>2388.1045930580003</v>
      </c>
      <c r="K90" s="6">
        <f t="shared" si="16"/>
        <v>2459.7477308497405</v>
      </c>
      <c r="L90" s="6">
        <f t="shared" si="16"/>
        <v>2533.5401627752326</v>
      </c>
      <c r="M90" s="6">
        <f t="shared" si="16"/>
        <v>2609.5463676584895</v>
      </c>
      <c r="N90" s="12" t="s">
        <v>52</v>
      </c>
    </row>
    <row r="91" spans="1:14">
      <c r="A91" s="4"/>
      <c r="B91" s="4" t="s">
        <v>106</v>
      </c>
      <c r="C91" s="20"/>
      <c r="D91" s="20">
        <v>5200</v>
      </c>
      <c r="E91" s="6">
        <f t="shared" si="16"/>
        <v>5356</v>
      </c>
      <c r="F91" s="6">
        <f t="shared" si="16"/>
        <v>5516.68</v>
      </c>
      <c r="G91" s="6">
        <f t="shared" si="16"/>
        <v>5682.1804000000002</v>
      </c>
      <c r="H91" s="6">
        <f t="shared" si="16"/>
        <v>5852.6458120000007</v>
      </c>
      <c r="I91" s="6">
        <f t="shared" si="16"/>
        <v>6028.2251863600004</v>
      </c>
      <c r="J91" s="6">
        <f t="shared" si="16"/>
        <v>6209.0719419508005</v>
      </c>
      <c r="K91" s="6">
        <f t="shared" si="16"/>
        <v>6395.344100209325</v>
      </c>
      <c r="L91" s="6">
        <f t="shared" si="16"/>
        <v>6587.2044232156049</v>
      </c>
      <c r="M91" s="6">
        <f t="shared" si="16"/>
        <v>6784.8205559120734</v>
      </c>
      <c r="N91" s="12" t="s">
        <v>52</v>
      </c>
    </row>
    <row r="92" spans="1:14">
      <c r="A92" s="4"/>
      <c r="B92" s="31" t="s">
        <v>107</v>
      </c>
      <c r="C92" s="20"/>
      <c r="D92" s="20">
        <v>10500</v>
      </c>
      <c r="E92" s="6">
        <f t="shared" si="16"/>
        <v>10815</v>
      </c>
      <c r="F92" s="6">
        <f t="shared" si="16"/>
        <v>11139.45</v>
      </c>
      <c r="G92" s="6">
        <f t="shared" si="16"/>
        <v>11473.633500000002</v>
      </c>
      <c r="H92" s="6">
        <f t="shared" si="16"/>
        <v>11817.842505000002</v>
      </c>
      <c r="I92" s="6">
        <f t="shared" si="16"/>
        <v>12172.377780150002</v>
      </c>
      <c r="J92" s="6">
        <f t="shared" si="16"/>
        <v>12537.549113554502</v>
      </c>
      <c r="K92" s="6">
        <f t="shared" si="16"/>
        <v>12913.675586961137</v>
      </c>
      <c r="L92" s="6">
        <f t="shared" si="16"/>
        <v>13301.085854569972</v>
      </c>
      <c r="M92" s="6">
        <f t="shared" si="16"/>
        <v>13700.118430207072</v>
      </c>
      <c r="N92" s="12" t="s">
        <v>52</v>
      </c>
    </row>
    <row r="93" spans="1:14">
      <c r="A93" s="4"/>
      <c r="B93" s="31" t="s">
        <v>108</v>
      </c>
      <c r="C93" s="20"/>
      <c r="D93" s="20"/>
      <c r="E93" s="6">
        <f t="shared" si="16"/>
        <v>0</v>
      </c>
      <c r="F93" s="6"/>
      <c r="G93" s="6"/>
      <c r="H93" s="6"/>
      <c r="I93" s="6"/>
      <c r="J93" s="6"/>
      <c r="K93" s="6"/>
      <c r="L93" s="6"/>
      <c r="M93" s="6"/>
      <c r="N93" s="4"/>
    </row>
    <row r="94" spans="1:14">
      <c r="A94" s="4"/>
      <c r="B94" s="31" t="s">
        <v>109</v>
      </c>
      <c r="C94" s="20">
        <v>3252</v>
      </c>
      <c r="D94" s="20">
        <v>7700</v>
      </c>
      <c r="E94" s="6">
        <f t="shared" si="16"/>
        <v>7931</v>
      </c>
      <c r="F94" s="6">
        <f t="shared" si="16"/>
        <v>8168.93</v>
      </c>
      <c r="G94" s="6">
        <f t="shared" si="16"/>
        <v>8413.9979000000003</v>
      </c>
      <c r="H94" s="6">
        <f t="shared" si="16"/>
        <v>8666.4178370000009</v>
      </c>
      <c r="I94" s="6">
        <f t="shared" si="16"/>
        <v>8926.4103721100018</v>
      </c>
      <c r="J94" s="6">
        <f t="shared" si="16"/>
        <v>9194.2026832733027</v>
      </c>
      <c r="K94" s="6">
        <f t="shared" si="16"/>
        <v>9470.0287637715028</v>
      </c>
      <c r="L94" s="6">
        <f t="shared" si="16"/>
        <v>9754.1296266846475</v>
      </c>
      <c r="M94" s="6">
        <f t="shared" si="16"/>
        <v>10046.753515485187</v>
      </c>
      <c r="N94" s="12" t="s">
        <v>52</v>
      </c>
    </row>
    <row r="95" spans="1:14">
      <c r="A95" s="4"/>
      <c r="B95" s="31" t="s">
        <v>110</v>
      </c>
      <c r="C95" s="20"/>
      <c r="D95" s="20"/>
      <c r="E95" s="6">
        <f t="shared" si="16"/>
        <v>0</v>
      </c>
      <c r="F95" s="6"/>
      <c r="G95" s="6"/>
      <c r="H95" s="6"/>
      <c r="I95" s="6"/>
      <c r="J95" s="6"/>
      <c r="K95" s="6"/>
      <c r="L95" s="6"/>
      <c r="M95" s="6"/>
      <c r="N95" s="4"/>
    </row>
    <row r="96" spans="1:14">
      <c r="A96" s="4"/>
      <c r="B96" s="31" t="s">
        <v>111</v>
      </c>
      <c r="C96" s="19">
        <v>5461</v>
      </c>
      <c r="D96" s="20">
        <v>6000</v>
      </c>
      <c r="E96" s="6">
        <f t="shared" si="16"/>
        <v>6180</v>
      </c>
      <c r="F96" s="6">
        <f t="shared" si="16"/>
        <v>6365.4000000000005</v>
      </c>
      <c r="G96" s="6">
        <f t="shared" si="16"/>
        <v>6556.362000000001</v>
      </c>
      <c r="H96" s="6">
        <f t="shared" si="16"/>
        <v>6753.0528600000016</v>
      </c>
      <c r="I96" s="6">
        <f t="shared" si="16"/>
        <v>6955.6444458000014</v>
      </c>
      <c r="J96" s="6">
        <f t="shared" si="16"/>
        <v>7164.3137791740019</v>
      </c>
      <c r="K96" s="6">
        <f t="shared" si="16"/>
        <v>7379.2431925492219</v>
      </c>
      <c r="L96" s="6">
        <f t="shared" si="16"/>
        <v>7600.6204883256987</v>
      </c>
      <c r="M96" s="6">
        <f t="shared" si="16"/>
        <v>7828.6391029754695</v>
      </c>
      <c r="N96" s="12" t="s">
        <v>52</v>
      </c>
    </row>
    <row r="97" spans="1:14">
      <c r="A97" s="4"/>
      <c r="B97" s="4" t="s">
        <v>112</v>
      </c>
      <c r="C97" s="20">
        <v>19909</v>
      </c>
      <c r="D97" s="20">
        <v>23194</v>
      </c>
      <c r="E97" s="6">
        <f t="shared" si="16"/>
        <v>23889.82</v>
      </c>
      <c r="F97" s="6">
        <f t="shared" si="16"/>
        <v>24606.514599999999</v>
      </c>
      <c r="G97" s="6">
        <f t="shared" si="16"/>
        <v>25344.710037999997</v>
      </c>
      <c r="H97" s="6">
        <f t="shared" si="16"/>
        <v>26105.051339139998</v>
      </c>
      <c r="I97" s="6">
        <f t="shared" si="16"/>
        <v>26888.202879314198</v>
      </c>
      <c r="J97" s="6">
        <f t="shared" si="16"/>
        <v>27694.848965693625</v>
      </c>
      <c r="K97" s="6">
        <f t="shared" si="16"/>
        <v>28525.694434664434</v>
      </c>
      <c r="L97" s="6">
        <f t="shared" si="16"/>
        <v>29381.465267704367</v>
      </c>
      <c r="M97" s="6">
        <f t="shared" si="16"/>
        <v>30262.909225735497</v>
      </c>
      <c r="N97" s="12" t="s">
        <v>52</v>
      </c>
    </row>
    <row r="98" spans="1:14">
      <c r="A98" s="4"/>
      <c r="B98" s="31" t="s">
        <v>113</v>
      </c>
      <c r="C98" s="20">
        <v>7567</v>
      </c>
      <c r="D98" s="20">
        <v>9500</v>
      </c>
      <c r="E98" s="6">
        <f t="shared" si="16"/>
        <v>9785</v>
      </c>
      <c r="F98" s="6">
        <f t="shared" si="16"/>
        <v>10078.550000000001</v>
      </c>
      <c r="G98" s="6">
        <f t="shared" si="16"/>
        <v>10380.906500000001</v>
      </c>
      <c r="H98" s="6">
        <f t="shared" si="16"/>
        <v>10692.333695000001</v>
      </c>
      <c r="I98" s="6">
        <f t="shared" si="16"/>
        <v>11013.103705850002</v>
      </c>
      <c r="J98" s="6">
        <f t="shared" si="16"/>
        <v>11343.496817025503</v>
      </c>
      <c r="K98" s="6">
        <f t="shared" si="16"/>
        <v>11683.801721536269</v>
      </c>
      <c r="L98" s="6">
        <f t="shared" si="16"/>
        <v>12034.315773182358</v>
      </c>
      <c r="M98" s="6">
        <f t="shared" si="16"/>
        <v>12395.345246377829</v>
      </c>
      <c r="N98" s="12" t="s">
        <v>52</v>
      </c>
    </row>
    <row r="99" spans="1:14">
      <c r="A99" s="4"/>
      <c r="B99" s="4" t="s">
        <v>114</v>
      </c>
      <c r="C99" s="20">
        <v>1589</v>
      </c>
      <c r="D99" s="20">
        <v>3000</v>
      </c>
      <c r="E99" s="6">
        <f t="shared" si="16"/>
        <v>3090</v>
      </c>
      <c r="F99" s="6">
        <f t="shared" si="16"/>
        <v>3182.7000000000003</v>
      </c>
      <c r="G99" s="6">
        <f t="shared" si="16"/>
        <v>3278.1810000000005</v>
      </c>
      <c r="H99" s="6">
        <f t="shared" si="16"/>
        <v>3376.5264300000008</v>
      </c>
      <c r="I99" s="6">
        <f t="shared" si="16"/>
        <v>3477.8222229000007</v>
      </c>
      <c r="J99" s="6">
        <f t="shared" si="16"/>
        <v>3582.1568895870009</v>
      </c>
      <c r="K99" s="6">
        <f t="shared" si="16"/>
        <v>3689.621596274611</v>
      </c>
      <c r="L99" s="6">
        <f t="shared" si="16"/>
        <v>3800.3102441628494</v>
      </c>
      <c r="M99" s="6">
        <f t="shared" si="16"/>
        <v>3914.3195514877348</v>
      </c>
      <c r="N99" s="12" t="s">
        <v>52</v>
      </c>
    </row>
    <row r="100" spans="1:14">
      <c r="A100" s="4"/>
      <c r="B100" s="4" t="s">
        <v>115</v>
      </c>
      <c r="C100" s="19">
        <v>5113</v>
      </c>
      <c r="D100" s="20">
        <v>3000</v>
      </c>
      <c r="E100" s="6">
        <f t="shared" si="16"/>
        <v>3090</v>
      </c>
      <c r="F100" s="6">
        <f t="shared" si="16"/>
        <v>3182.7000000000003</v>
      </c>
      <c r="G100" s="6">
        <f t="shared" si="16"/>
        <v>3278.1810000000005</v>
      </c>
      <c r="H100" s="6">
        <f t="shared" si="16"/>
        <v>3376.5264300000008</v>
      </c>
      <c r="I100" s="6">
        <f t="shared" si="16"/>
        <v>3477.8222229000007</v>
      </c>
      <c r="J100" s="6">
        <f t="shared" si="16"/>
        <v>3582.1568895870009</v>
      </c>
      <c r="K100" s="6">
        <f t="shared" si="16"/>
        <v>3689.621596274611</v>
      </c>
      <c r="L100" s="6">
        <f t="shared" si="16"/>
        <v>3800.3102441628494</v>
      </c>
      <c r="M100" s="6">
        <f t="shared" si="16"/>
        <v>3914.3195514877348</v>
      </c>
      <c r="N100" s="12" t="s">
        <v>52</v>
      </c>
    </row>
    <row r="101" spans="1:14">
      <c r="A101" s="4"/>
      <c r="B101" s="4" t="s">
        <v>116</v>
      </c>
      <c r="C101" s="20">
        <v>1110</v>
      </c>
      <c r="D101" s="20">
        <v>1110</v>
      </c>
      <c r="E101" s="6">
        <f t="shared" si="16"/>
        <v>1143.3</v>
      </c>
      <c r="F101" s="6">
        <f t="shared" si="16"/>
        <v>1177.5989999999999</v>
      </c>
      <c r="G101" s="6">
        <f t="shared" si="16"/>
        <v>1212.92697</v>
      </c>
      <c r="H101" s="6">
        <f t="shared" si="16"/>
        <v>1249.3147791000001</v>
      </c>
      <c r="I101" s="6">
        <f t="shared" si="16"/>
        <v>1286.7942224730002</v>
      </c>
      <c r="J101" s="6">
        <f t="shared" si="16"/>
        <v>1325.3980491471902</v>
      </c>
      <c r="K101" s="6">
        <f t="shared" si="16"/>
        <v>1365.1599906216061</v>
      </c>
      <c r="L101" s="6">
        <f t="shared" si="16"/>
        <v>1406.1147903402543</v>
      </c>
      <c r="M101" s="6">
        <f t="shared" si="16"/>
        <v>1448.298234050462</v>
      </c>
      <c r="N101" s="12" t="s">
        <v>52</v>
      </c>
    </row>
    <row r="102" spans="1:14">
      <c r="A102" s="4"/>
      <c r="B102" s="4" t="s">
        <v>117</v>
      </c>
      <c r="C102" s="20"/>
      <c r="D102" s="20"/>
      <c r="E102" s="6">
        <f t="shared" si="16"/>
        <v>0</v>
      </c>
      <c r="F102" s="6">
        <v>5000</v>
      </c>
      <c r="G102" s="6"/>
      <c r="H102" s="6">
        <v>0</v>
      </c>
      <c r="I102" s="6">
        <v>0</v>
      </c>
      <c r="J102" s="6">
        <v>5000</v>
      </c>
      <c r="K102" s="6"/>
      <c r="L102" s="6">
        <v>0</v>
      </c>
      <c r="M102" s="6">
        <v>0</v>
      </c>
      <c r="N102" s="12" t="s">
        <v>118</v>
      </c>
    </row>
    <row r="103" spans="1:14">
      <c r="A103" s="4"/>
      <c r="B103" s="4" t="s">
        <v>119</v>
      </c>
      <c r="C103" s="20">
        <v>3247</v>
      </c>
      <c r="D103" s="20">
        <v>5000</v>
      </c>
      <c r="E103" s="6">
        <f t="shared" si="16"/>
        <v>5150</v>
      </c>
      <c r="F103" s="6">
        <f t="shared" si="16"/>
        <v>5304.5</v>
      </c>
      <c r="G103" s="6">
        <f t="shared" si="16"/>
        <v>5463.6350000000002</v>
      </c>
      <c r="H103" s="6">
        <f t="shared" si="16"/>
        <v>5627.5440500000004</v>
      </c>
      <c r="I103" s="6">
        <f t="shared" si="16"/>
        <v>5796.3703715000001</v>
      </c>
      <c r="J103" s="6">
        <f t="shared" si="16"/>
        <v>5970.2614826449999</v>
      </c>
      <c r="K103" s="6">
        <f t="shared" si="16"/>
        <v>6149.3693271243501</v>
      </c>
      <c r="L103" s="6">
        <f t="shared" si="16"/>
        <v>6333.8504069380806</v>
      </c>
      <c r="M103" s="6">
        <f t="shared" si="16"/>
        <v>6523.865919146223</v>
      </c>
      <c r="N103" s="12" t="s">
        <v>52</v>
      </c>
    </row>
    <row r="104" spans="1:14">
      <c r="A104" s="4"/>
      <c r="B104" s="4" t="s">
        <v>120</v>
      </c>
      <c r="C104" s="20">
        <v>4261</v>
      </c>
      <c r="D104" s="20">
        <v>3000</v>
      </c>
      <c r="E104" s="6">
        <f t="shared" ref="E104:M118" si="17">D104*1.03</f>
        <v>3090</v>
      </c>
      <c r="F104" s="6">
        <f t="shared" si="17"/>
        <v>3182.7000000000003</v>
      </c>
      <c r="G104" s="6">
        <f t="shared" si="17"/>
        <v>3278.1810000000005</v>
      </c>
      <c r="H104" s="6">
        <f t="shared" si="17"/>
        <v>3376.5264300000008</v>
      </c>
      <c r="I104" s="6">
        <f t="shared" si="17"/>
        <v>3477.8222229000007</v>
      </c>
      <c r="J104" s="6">
        <f t="shared" si="17"/>
        <v>3582.1568895870009</v>
      </c>
      <c r="K104" s="6">
        <f t="shared" si="17"/>
        <v>3689.621596274611</v>
      </c>
      <c r="L104" s="6">
        <f t="shared" si="17"/>
        <v>3800.3102441628494</v>
      </c>
      <c r="M104" s="6">
        <f t="shared" si="17"/>
        <v>3914.3195514877348</v>
      </c>
      <c r="N104" s="12" t="s">
        <v>52</v>
      </c>
    </row>
    <row r="105" spans="1:14">
      <c r="A105" s="4"/>
      <c r="B105" s="4" t="s">
        <v>121</v>
      </c>
      <c r="C105" s="20"/>
      <c r="D105" s="20"/>
      <c r="E105" s="6">
        <f t="shared" si="17"/>
        <v>0</v>
      </c>
      <c r="F105" s="6"/>
      <c r="G105" s="6"/>
      <c r="H105" s="6"/>
      <c r="I105" s="6"/>
      <c r="J105" s="6"/>
      <c r="K105" s="6"/>
      <c r="L105" s="6"/>
      <c r="M105" s="6"/>
      <c r="N105" s="4"/>
    </row>
    <row r="106" spans="1:14">
      <c r="A106" s="4"/>
      <c r="B106" s="4" t="s">
        <v>122</v>
      </c>
      <c r="C106" s="20"/>
      <c r="D106" s="20"/>
      <c r="E106" s="6">
        <f t="shared" si="17"/>
        <v>0</v>
      </c>
      <c r="F106" s="6"/>
      <c r="G106" s="6"/>
      <c r="H106" s="6"/>
      <c r="I106" s="6"/>
      <c r="J106" s="6"/>
      <c r="K106" s="6"/>
      <c r="L106" s="6"/>
      <c r="M106" s="6"/>
      <c r="N106" s="4"/>
    </row>
    <row r="107" spans="1:14">
      <c r="A107" s="4"/>
      <c r="B107" s="4" t="s">
        <v>123</v>
      </c>
      <c r="C107" s="20">
        <v>24822</v>
      </c>
      <c r="D107" s="20">
        <v>17100</v>
      </c>
      <c r="E107" s="6">
        <f t="shared" si="17"/>
        <v>17613</v>
      </c>
      <c r="F107" s="6">
        <f t="shared" si="17"/>
        <v>18141.39</v>
      </c>
      <c r="G107" s="6">
        <f t="shared" si="17"/>
        <v>18685.631699999998</v>
      </c>
      <c r="H107" s="6">
        <f t="shared" si="17"/>
        <v>19246.200650999999</v>
      </c>
      <c r="I107" s="6">
        <f t="shared" si="17"/>
        <v>19823.58667053</v>
      </c>
      <c r="J107" s="6">
        <f t="shared" si="17"/>
        <v>20418.2942706459</v>
      </c>
      <c r="K107" s="6">
        <f t="shared" si="17"/>
        <v>21030.843098765279</v>
      </c>
      <c r="L107" s="6">
        <f t="shared" si="17"/>
        <v>21661.768391728237</v>
      </c>
      <c r="M107" s="6">
        <f t="shared" si="17"/>
        <v>22311.621443480086</v>
      </c>
      <c r="N107" s="12" t="s">
        <v>52</v>
      </c>
    </row>
    <row r="108" spans="1:14">
      <c r="A108" s="4"/>
      <c r="B108" s="4" t="s">
        <v>124</v>
      </c>
      <c r="C108" s="20">
        <v>1159</v>
      </c>
      <c r="D108" s="20">
        <v>5000</v>
      </c>
      <c r="E108" s="6">
        <f t="shared" si="17"/>
        <v>5150</v>
      </c>
      <c r="F108" s="6">
        <f t="shared" si="17"/>
        <v>5304.5</v>
      </c>
      <c r="G108" s="6">
        <f t="shared" si="17"/>
        <v>5463.6350000000002</v>
      </c>
      <c r="H108" s="6">
        <f t="shared" si="17"/>
        <v>5627.5440500000004</v>
      </c>
      <c r="I108" s="6">
        <f t="shared" si="17"/>
        <v>5796.3703715000001</v>
      </c>
      <c r="J108" s="6">
        <f t="shared" si="17"/>
        <v>5970.2614826449999</v>
      </c>
      <c r="K108" s="6">
        <f t="shared" si="17"/>
        <v>6149.3693271243501</v>
      </c>
      <c r="L108" s="6">
        <f t="shared" si="17"/>
        <v>6333.8504069380806</v>
      </c>
      <c r="M108" s="6">
        <f t="shared" si="17"/>
        <v>6523.865919146223</v>
      </c>
      <c r="N108" s="12" t="s">
        <v>52</v>
      </c>
    </row>
    <row r="109" spans="1:14">
      <c r="A109" s="4"/>
      <c r="B109" s="26" t="s">
        <v>125</v>
      </c>
      <c r="C109" s="20">
        <v>242981</v>
      </c>
      <c r="D109" s="20">
        <v>238232</v>
      </c>
      <c r="E109" s="6">
        <f t="shared" si="17"/>
        <v>245378.96</v>
      </c>
      <c r="F109" s="6">
        <f t="shared" si="17"/>
        <v>252740.32879999999</v>
      </c>
      <c r="G109" s="6">
        <f t="shared" si="17"/>
        <v>260322.53866399999</v>
      </c>
      <c r="H109" s="6">
        <f t="shared" si="17"/>
        <v>268132.21482391999</v>
      </c>
      <c r="I109" s="6">
        <f t="shared" si="17"/>
        <v>276176.18126863759</v>
      </c>
      <c r="J109" s="6">
        <f t="shared" si="17"/>
        <v>284461.46670669672</v>
      </c>
      <c r="K109" s="6">
        <f t="shared" si="17"/>
        <v>292995.31070789765</v>
      </c>
      <c r="L109" s="6">
        <f t="shared" si="17"/>
        <v>301785.17002913461</v>
      </c>
      <c r="M109" s="6">
        <f t="shared" si="17"/>
        <v>310838.72513000865</v>
      </c>
      <c r="N109" s="12" t="s">
        <v>52</v>
      </c>
    </row>
    <row r="110" spans="1:14">
      <c r="A110" s="4"/>
      <c r="B110" s="4" t="s">
        <v>126</v>
      </c>
      <c r="C110" s="4"/>
      <c r="D110" s="19">
        <v>4185</v>
      </c>
      <c r="E110" s="6">
        <f t="shared" si="17"/>
        <v>4310.55</v>
      </c>
      <c r="F110" s="6">
        <f t="shared" si="17"/>
        <v>4439.8665000000001</v>
      </c>
      <c r="G110" s="6">
        <f t="shared" si="17"/>
        <v>4573.0624950000001</v>
      </c>
      <c r="H110" s="6">
        <f t="shared" si="17"/>
        <v>4710.2543698500003</v>
      </c>
      <c r="I110" s="6">
        <f t="shared" si="17"/>
        <v>4851.5620009455006</v>
      </c>
      <c r="J110" s="6">
        <f t="shared" si="17"/>
        <v>4997.1088609738654</v>
      </c>
      <c r="K110" s="6">
        <f t="shared" si="17"/>
        <v>5147.0221268030818</v>
      </c>
      <c r="L110" s="6">
        <f t="shared" si="17"/>
        <v>5301.4327906071749</v>
      </c>
      <c r="M110" s="6">
        <f t="shared" si="17"/>
        <v>5460.4757743253904</v>
      </c>
      <c r="N110" s="12" t="s">
        <v>52</v>
      </c>
    </row>
    <row r="111" spans="1:14">
      <c r="A111" s="4"/>
      <c r="B111" s="4" t="s">
        <v>127</v>
      </c>
      <c r="C111" s="20"/>
      <c r="D111" s="20">
        <v>20000</v>
      </c>
      <c r="E111" s="6">
        <f t="shared" si="17"/>
        <v>20600</v>
      </c>
      <c r="F111" s="6">
        <f t="shared" si="17"/>
        <v>21218</v>
      </c>
      <c r="G111" s="6">
        <f t="shared" si="17"/>
        <v>21854.54</v>
      </c>
      <c r="H111" s="6">
        <f t="shared" si="17"/>
        <v>22510.176200000002</v>
      </c>
      <c r="I111" s="6">
        <f t="shared" si="17"/>
        <v>23185.481486000001</v>
      </c>
      <c r="J111" s="6">
        <f t="shared" si="17"/>
        <v>23881.04593058</v>
      </c>
      <c r="K111" s="6">
        <f t="shared" si="17"/>
        <v>24597.4773084974</v>
      </c>
      <c r="L111" s="6">
        <f t="shared" si="17"/>
        <v>25335.401627752322</v>
      </c>
      <c r="M111" s="6">
        <f t="shared" si="17"/>
        <v>26095.463676584892</v>
      </c>
      <c r="N111" s="12" t="s">
        <v>52</v>
      </c>
    </row>
    <row r="112" spans="1:14">
      <c r="A112" s="4"/>
      <c r="B112" s="31" t="s">
        <v>128</v>
      </c>
      <c r="C112" s="20"/>
      <c r="D112" s="20"/>
      <c r="E112" s="6">
        <f t="shared" si="17"/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4"/>
    </row>
    <row r="113" spans="1:14">
      <c r="A113" s="4"/>
      <c r="B113" s="4" t="s">
        <v>129</v>
      </c>
      <c r="C113" s="20"/>
      <c r="D113" s="20">
        <v>1500</v>
      </c>
      <c r="E113" s="6">
        <f t="shared" si="17"/>
        <v>1545</v>
      </c>
      <c r="F113" s="6">
        <f t="shared" si="17"/>
        <v>1591.3500000000001</v>
      </c>
      <c r="G113" s="6">
        <f t="shared" si="17"/>
        <v>1639.0905000000002</v>
      </c>
      <c r="H113" s="6">
        <f t="shared" si="17"/>
        <v>1688.2632150000004</v>
      </c>
      <c r="I113" s="6">
        <f t="shared" si="17"/>
        <v>1738.9111114500004</v>
      </c>
      <c r="J113" s="6">
        <f t="shared" si="17"/>
        <v>1791.0784447935005</v>
      </c>
      <c r="K113" s="6">
        <f t="shared" si="17"/>
        <v>1844.8107981373055</v>
      </c>
      <c r="L113" s="6">
        <f t="shared" si="17"/>
        <v>1900.1551220814247</v>
      </c>
      <c r="M113" s="6">
        <f t="shared" si="17"/>
        <v>1957.1597757438674</v>
      </c>
      <c r="N113" s="12" t="s">
        <v>52</v>
      </c>
    </row>
    <row r="114" spans="1:14">
      <c r="A114" s="4"/>
      <c r="B114" s="4" t="s">
        <v>130</v>
      </c>
      <c r="C114" s="4"/>
      <c r="D114" s="20">
        <v>22500</v>
      </c>
      <c r="E114" s="6">
        <f t="shared" si="17"/>
        <v>23175</v>
      </c>
      <c r="F114" s="6">
        <f t="shared" si="17"/>
        <v>23870.25</v>
      </c>
      <c r="G114" s="6">
        <f t="shared" si="17"/>
        <v>24586.357500000002</v>
      </c>
      <c r="H114" s="6">
        <f t="shared" si="17"/>
        <v>25323.948225000004</v>
      </c>
      <c r="I114" s="6">
        <f t="shared" si="17"/>
        <v>26083.666671750005</v>
      </c>
      <c r="J114" s="6">
        <f t="shared" si="17"/>
        <v>26866.176671902507</v>
      </c>
      <c r="K114" s="6">
        <f t="shared" si="17"/>
        <v>27672.161972059585</v>
      </c>
      <c r="L114" s="6">
        <f t="shared" si="17"/>
        <v>28502.326831221373</v>
      </c>
      <c r="M114" s="6">
        <f t="shared" si="17"/>
        <v>29357.396636158013</v>
      </c>
      <c r="N114" s="12" t="s">
        <v>52</v>
      </c>
    </row>
    <row r="115" spans="1:14">
      <c r="A115" s="4"/>
      <c r="B115" s="4" t="s">
        <v>131</v>
      </c>
      <c r="C115" s="20"/>
      <c r="D115" s="20"/>
      <c r="E115" s="6">
        <f t="shared" si="17"/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4"/>
    </row>
    <row r="116" spans="1:14">
      <c r="A116" s="4"/>
      <c r="B116" s="4" t="s">
        <v>132</v>
      </c>
      <c r="C116" s="20"/>
      <c r="D116" s="20"/>
      <c r="E116" s="6">
        <f t="shared" si="17"/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4"/>
    </row>
    <row r="117" spans="1:14">
      <c r="A117" s="4"/>
      <c r="B117" s="4" t="s">
        <v>133</v>
      </c>
      <c r="C117" s="20"/>
      <c r="D117" s="20"/>
      <c r="E117" s="6">
        <f t="shared" si="17"/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4"/>
    </row>
    <row r="118" spans="1:14">
      <c r="A118" s="4"/>
      <c r="B118" s="4" t="s">
        <v>134</v>
      </c>
      <c r="C118" s="20"/>
      <c r="D118" s="20"/>
      <c r="E118" s="6">
        <f t="shared" si="17"/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13"/>
    </row>
    <row r="119" spans="1:14">
      <c r="A119" s="4"/>
      <c r="B119" s="4" t="s">
        <v>135</v>
      </c>
      <c r="C119" s="20"/>
      <c r="D119" s="20"/>
      <c r="E119" s="6"/>
      <c r="F119" s="6"/>
      <c r="G119" s="6"/>
      <c r="H119" s="6"/>
      <c r="I119" s="6"/>
      <c r="J119" s="6"/>
      <c r="K119" s="6"/>
      <c r="L119" s="6"/>
      <c r="M119" s="6"/>
      <c r="N119" s="13"/>
    </row>
    <row r="120" spans="1:14">
      <c r="A120" s="4"/>
      <c r="B120" s="26" t="s">
        <v>136</v>
      </c>
      <c r="C120" s="20"/>
      <c r="D120" s="20"/>
      <c r="E120" s="27"/>
      <c r="F120" s="6"/>
      <c r="G120" s="6"/>
      <c r="H120" s="6"/>
      <c r="I120" s="6"/>
      <c r="J120" s="6"/>
      <c r="K120" s="6"/>
      <c r="L120" s="6"/>
      <c r="M120" s="6"/>
      <c r="N120" s="13"/>
    </row>
    <row r="121" spans="1:14">
      <c r="A121" s="4"/>
      <c r="B121" s="4" t="s">
        <v>137</v>
      </c>
      <c r="C121" s="20"/>
      <c r="D121" s="20"/>
      <c r="E121" s="6">
        <v>35000</v>
      </c>
      <c r="F121" s="6"/>
      <c r="G121" s="6"/>
      <c r="H121" s="6"/>
      <c r="I121" s="6"/>
      <c r="J121" s="6"/>
      <c r="K121" s="6"/>
      <c r="L121" s="6"/>
      <c r="M121" s="6"/>
      <c r="N121" s="13"/>
    </row>
    <row r="122" spans="1:14">
      <c r="A122" s="4"/>
      <c r="B122" s="4" t="s">
        <v>138</v>
      </c>
      <c r="C122" s="20"/>
      <c r="D122" s="20"/>
      <c r="E122" s="6"/>
      <c r="F122" s="6"/>
      <c r="G122" s="6"/>
      <c r="H122" s="6"/>
      <c r="I122" s="6"/>
      <c r="J122" s="6"/>
      <c r="K122" s="6"/>
      <c r="L122" s="6"/>
      <c r="M122" s="6"/>
      <c r="N122" s="14"/>
    </row>
    <row r="123" spans="1:14">
      <c r="A123" s="4"/>
      <c r="B123" s="5" t="s">
        <v>140</v>
      </c>
      <c r="C123" s="20"/>
      <c r="D123" s="20"/>
      <c r="E123" s="10"/>
      <c r="F123" s="10"/>
      <c r="G123" s="10"/>
      <c r="H123" s="10"/>
      <c r="I123" s="10"/>
      <c r="J123" s="10"/>
      <c r="K123" s="10"/>
      <c r="L123" s="10"/>
      <c r="M123" s="10"/>
      <c r="N123" s="13" t="s">
        <v>139</v>
      </c>
    </row>
    <row r="124" spans="1:14">
      <c r="A124" s="4"/>
      <c r="B124" s="5"/>
      <c r="C124" s="20"/>
      <c r="D124" s="20"/>
      <c r="E124" s="32"/>
      <c r="F124" s="32"/>
      <c r="G124" s="32"/>
      <c r="H124" s="32"/>
      <c r="I124" s="32"/>
      <c r="J124" s="32"/>
      <c r="K124" s="32"/>
      <c r="L124" s="32"/>
      <c r="M124" s="32"/>
      <c r="N124" s="13"/>
    </row>
    <row r="125" spans="1:14" ht="17.25">
      <c r="A125" s="4"/>
      <c r="B125" s="5" t="s">
        <v>141</v>
      </c>
      <c r="C125" s="20"/>
      <c r="D125" s="20"/>
      <c r="E125" s="29"/>
      <c r="F125" s="29"/>
      <c r="G125" s="10"/>
      <c r="H125" s="10"/>
      <c r="I125" s="10"/>
      <c r="J125" s="10"/>
      <c r="K125" s="10"/>
      <c r="L125" s="10"/>
      <c r="M125" s="10"/>
      <c r="N125" s="13"/>
    </row>
    <row r="126" spans="1:14">
      <c r="A126" s="4"/>
      <c r="B126" s="5"/>
      <c r="C126" s="20"/>
      <c r="D126" s="20"/>
      <c r="E126" s="32"/>
      <c r="F126" s="32"/>
      <c r="G126" s="32"/>
      <c r="H126" s="32"/>
      <c r="I126" s="32"/>
      <c r="J126" s="32"/>
      <c r="K126" s="32"/>
      <c r="L126" s="32"/>
      <c r="M126" s="32"/>
      <c r="N126" s="13"/>
    </row>
    <row r="127" spans="1:14">
      <c r="A127" s="5"/>
      <c r="B127" s="5" t="s">
        <v>142</v>
      </c>
      <c r="C127" s="22">
        <f>SUM(C37:C122)</f>
        <v>431974</v>
      </c>
      <c r="D127" s="22">
        <f>SUM(D37:D122)</f>
        <v>554621</v>
      </c>
      <c r="E127" s="22">
        <f t="shared" ref="E127:M127" si="18">SUM(E37:E122)</f>
        <v>599049.62999999989</v>
      </c>
      <c r="F127" s="22">
        <f t="shared" si="18"/>
        <v>600971.1189</v>
      </c>
      <c r="G127" s="22">
        <f t="shared" si="18"/>
        <v>598400.25246700016</v>
      </c>
      <c r="H127" s="22">
        <f t="shared" si="18"/>
        <v>616352.2600410101</v>
      </c>
      <c r="I127" s="22">
        <f t="shared" si="18"/>
        <v>634842.82784224022</v>
      </c>
      <c r="J127" s="22">
        <f t="shared" si="18"/>
        <v>685888.11267750757</v>
      </c>
      <c r="K127" s="22">
        <f t="shared" si="18"/>
        <v>673504.75605783274</v>
      </c>
      <c r="L127" s="22">
        <f t="shared" si="18"/>
        <v>693709.89873956796</v>
      </c>
      <c r="M127" s="22">
        <f t="shared" si="18"/>
        <v>714521.19570175477</v>
      </c>
      <c r="N127" s="11"/>
    </row>
    <row r="128" spans="1:14">
      <c r="A128" s="5"/>
      <c r="B128" s="5"/>
      <c r="C128" s="18"/>
      <c r="D128" s="18"/>
      <c r="E128" s="8"/>
      <c r="F128" s="8"/>
      <c r="G128" s="8"/>
      <c r="H128" s="8"/>
      <c r="I128" s="8"/>
      <c r="J128" s="8"/>
      <c r="K128" s="8"/>
      <c r="L128" s="8"/>
      <c r="M128" s="9"/>
      <c r="N128" s="11"/>
    </row>
    <row r="129" spans="1:14">
      <c r="A129" s="5"/>
      <c r="B129" s="28" t="s">
        <v>143</v>
      </c>
      <c r="C129" s="33">
        <v>2421</v>
      </c>
      <c r="D129" s="2">
        <f t="shared" ref="D129:M129" si="19">SUM(D35-D127)</f>
        <v>-6833</v>
      </c>
      <c r="E129" s="2">
        <f t="shared" si="19"/>
        <v>-33476.869999999879</v>
      </c>
      <c r="F129" s="2">
        <f t="shared" si="19"/>
        <v>-20113.033700000029</v>
      </c>
      <c r="G129" s="2">
        <f t="shared" si="19"/>
        <v>-1831.9194630002603</v>
      </c>
      <c r="H129" s="2">
        <f t="shared" si="19"/>
        <v>-3636.6816939301789</v>
      </c>
      <c r="I129" s="2">
        <f t="shared" si="19"/>
        <v>-5530.5828847285593</v>
      </c>
      <c r="J129" s="2">
        <f t="shared" si="19"/>
        <v>-39516.997126050992</v>
      </c>
      <c r="K129" s="2">
        <f t="shared" si="19"/>
        <v>-9599.4137297084089</v>
      </c>
      <c r="L129" s="2">
        <f t="shared" si="19"/>
        <v>-11781.440965273418</v>
      </c>
      <c r="M129" s="2">
        <f t="shared" si="19"/>
        <v>-14066.809914378566</v>
      </c>
      <c r="N129" s="16"/>
    </row>
    <row r="130" spans="1:14">
      <c r="A130" s="15" t="s">
        <v>144</v>
      </c>
      <c r="B130" s="5" t="s">
        <v>145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5" t="s">
        <v>146</v>
      </c>
      <c r="B131" s="5" t="s">
        <v>147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</sheetData>
  <mergeCells count="1">
    <mergeCell ref="E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201314</vt:lpstr>
      <vt:lpstr>201415</vt:lpstr>
      <vt:lpstr>Sheet3</vt:lpstr>
    </vt:vector>
  </TitlesOfParts>
  <Company>Wagait Shire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COUNCIL</cp:lastModifiedBy>
  <cp:lastPrinted>2014-06-19T03:53:40Z</cp:lastPrinted>
  <dcterms:created xsi:type="dcterms:W3CDTF">2013-12-23T00:00:51Z</dcterms:created>
  <dcterms:modified xsi:type="dcterms:W3CDTF">2014-06-19T03:58:45Z</dcterms:modified>
</cp:coreProperties>
</file>